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rcedesAcopa\Desktop\2019\DEUDA BANOBRAS\SISTEMA DE ALERTAS\2DO SEMESTRE 2019\"/>
    </mc:Choice>
  </mc:AlternateContent>
  <bookViews>
    <workbookView xWindow="240" yWindow="30" windowWidth="20730" windowHeight="9990"/>
  </bookViews>
  <sheets>
    <sheet name="Formato 5" sheetId="1" r:id="rId1"/>
  </sheets>
  <calcPr calcId="152511"/>
</workbook>
</file>

<file path=xl/calcChain.xml><?xml version="1.0" encoding="utf-8"?>
<calcChain xmlns="http://schemas.openxmlformats.org/spreadsheetml/2006/main">
  <c r="D9" i="1" l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B16" i="1"/>
  <c r="C16" i="1"/>
  <c r="D16" i="1"/>
  <c r="E16" i="1"/>
  <c r="F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B28" i="1"/>
  <c r="C28" i="1"/>
  <c r="E28" i="1"/>
  <c r="F28" i="1"/>
  <c r="G28" i="1" s="1"/>
  <c r="D29" i="1"/>
  <c r="D28" i="1" s="1"/>
  <c r="G29" i="1"/>
  <c r="D30" i="1"/>
  <c r="G30" i="1"/>
  <c r="D31" i="1"/>
  <c r="G31" i="1"/>
  <c r="D32" i="1"/>
  <c r="G32" i="1"/>
  <c r="D33" i="1"/>
  <c r="G33" i="1"/>
  <c r="D34" i="1"/>
  <c r="G34" i="1"/>
  <c r="B35" i="1"/>
  <c r="B41" i="1" s="1"/>
  <c r="C35" i="1"/>
  <c r="C41" i="1" s="1"/>
  <c r="E35" i="1"/>
  <c r="F35" i="1"/>
  <c r="G35" i="1"/>
  <c r="D36" i="1"/>
  <c r="D35" i="1" s="1"/>
  <c r="G36" i="1"/>
  <c r="B37" i="1"/>
  <c r="C37" i="1"/>
  <c r="E37" i="1"/>
  <c r="F37" i="1"/>
  <c r="G37" i="1" s="1"/>
  <c r="D38" i="1"/>
  <c r="D37" i="1" s="1"/>
  <c r="G38" i="1"/>
  <c r="D39" i="1"/>
  <c r="G39" i="1"/>
  <c r="E41" i="1"/>
  <c r="B45" i="1"/>
  <c r="D45" i="1" s="1"/>
  <c r="C45" i="1"/>
  <c r="C65" i="1" s="1"/>
  <c r="E45" i="1"/>
  <c r="F45" i="1"/>
  <c r="F65" i="1" s="1"/>
  <c r="G45" i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B54" i="1"/>
  <c r="C54" i="1"/>
  <c r="D54" i="1"/>
  <c r="E54" i="1"/>
  <c r="F54" i="1"/>
  <c r="G54" i="1" s="1"/>
  <c r="D55" i="1"/>
  <c r="G55" i="1"/>
  <c r="D56" i="1"/>
  <c r="G56" i="1"/>
  <c r="D57" i="1"/>
  <c r="G57" i="1"/>
  <c r="D58" i="1"/>
  <c r="G58" i="1"/>
  <c r="B59" i="1"/>
  <c r="D59" i="1" s="1"/>
  <c r="C59" i="1"/>
  <c r="E59" i="1"/>
  <c r="F59" i="1"/>
  <c r="G59" i="1"/>
  <c r="D60" i="1"/>
  <c r="G60" i="1"/>
  <c r="D61" i="1"/>
  <c r="G61" i="1"/>
  <c r="D62" i="1"/>
  <c r="G62" i="1"/>
  <c r="D63" i="1"/>
  <c r="G63" i="1"/>
  <c r="E65" i="1"/>
  <c r="E70" i="1" s="1"/>
  <c r="B67" i="1"/>
  <c r="C67" i="1"/>
  <c r="D67" i="1"/>
  <c r="E67" i="1"/>
  <c r="F67" i="1"/>
  <c r="G67" i="1"/>
  <c r="F41" i="1" l="1"/>
  <c r="F70" i="1" s="1"/>
  <c r="D65" i="1"/>
  <c r="C70" i="1"/>
  <c r="G41" i="1"/>
  <c r="G65" i="1"/>
  <c r="B70" i="1"/>
  <c r="D70" i="1" s="1"/>
  <c r="D41" i="1"/>
  <c r="B65" i="1"/>
  <c r="G70" i="1" l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<sst xmlns="http://schemas.openxmlformats.org/spreadsheetml/2006/main" count="75" uniqueCount="75">
  <si>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</si>
  <si>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Municipio de Cárdenas, Gobierno del Estado de Tabasco</t>
  </si>
  <si>
    <t>Estado Analítico de Ingresos Detallado - LDF</t>
  </si>
  <si>
    <t>Al 1 de enero de 2019 y al 31 de diciembre de 2019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</si>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</sst>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3"/>
    </xf>
    <xf numFmtId="0" fontId="5" fillId="0" borderId="4" xfId="0" applyFont="1" applyFill="1" applyBorder="1" applyAlignment="1">
      <alignment horizontal="left" vertical="center" indent="6"/>
    </xf>
    <xf numFmtId="0" fontId="5" fillId="0" borderId="4" xfId="0" applyFont="1" applyFill="1" applyBorder="1" applyAlignment="1">
      <alignment horizontal="left" indent="6"/>
    </xf>
    <xf numFmtId="0" fontId="5" fillId="0" borderId="4" xfId="0" applyFont="1" applyFill="1" applyBorder="1" applyAlignment="1">
      <alignment horizontal="left" vertical="center" indent="9"/>
    </xf>
    <xf numFmtId="0" fontId="5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indent="3"/>
    </xf>
    <xf numFmtId="0" fontId="5" fillId="0" borderId="4" xfId="0" applyFont="1" applyFill="1" applyBorder="1" applyAlignment="1">
      <alignment horizontal="left" vertical="center" wrapText="1" indent="3"/>
    </xf>
    <xf numFmtId="0" fontId="4" fillId="0" borderId="4" xfId="0" applyFont="1" applyFill="1" applyBorder="1" applyAlignment="1">
      <alignment horizontal="left" vertical="center" wrapText="1" indent="3"/>
    </xf>
    <xf numFmtId="0" fontId="7" fillId="0" borderId="0" xfId="0" applyFont="1"/>
    <xf numFmtId="4" fontId="5" fillId="0" borderId="4" xfId="0" applyNumberFormat="1" applyFont="1" applyFill="1" applyBorder="1"/>
    <xf numFmtId="4" fontId="5" fillId="0" borderId="4" xfId="0" applyNumberFormat="1" applyFont="1" applyFill="1" applyBorder="1" applyAlignment="1" applyProtection="1">
      <alignment vertical="center"/>
      <protection locked="0"/>
    </xf>
    <xf numFmtId="4" fontId="4" fillId="0" borderId="4" xfId="0" applyNumberFormat="1" applyFont="1" applyFill="1" applyBorder="1" applyAlignment="1" applyProtection="1">
      <alignment vertical="center"/>
      <protection locked="0"/>
    </xf>
    <xf numFmtId="4" fontId="5" fillId="0" borderId="4" xfId="0" applyNumberFormat="1" applyFont="1" applyFill="1" applyBorder="1" applyAlignment="1">
      <alignment vertical="center"/>
    </xf>
    <xf numFmtId="4" fontId="5" fillId="0" borderId="3" xfId="0" applyNumberFormat="1" applyFont="1" applyFill="1" applyBorder="1"/>
    <xf numFmtId="0" fontId="1" fillId="2" borderId="2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" fillId="2" borderId="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horizontal="center" vertical="center"/>
    </xf>
    <xf numFmtId="0" fontId="1" fillId="2" borderId="9" xfId="0" applyNumberFormat="1" applyFont="1" applyFill="1" applyBorder="1" applyAlignment="1" applyProtection="1">
      <alignment horizontal="center" vertical="center"/>
    </xf>
    <xf numFmtId="0" fontId="1" fillId="2" borderId="10" xfId="0" applyNumberFormat="1" applyFon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1" fillId="2" borderId="12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showGridLines="0" tabSelected="1" topLeftCell="A46" zoomScale="85" zoomScaleNormal="85" workbookViewId="0">
      <selection activeCell="G58" sqref="G58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ht="21" customHeight="1" x14ac:dyDescent="0.25">
      <c r="A1" s="23" t="s">
        <v>0</v>
      </c>
      <c r="B1" s="23"/>
      <c r="C1" s="23"/>
      <c r="D1" s="23"/>
      <c r="E1" s="23"/>
      <c r="F1" s="23"/>
      <c r="G1" s="23"/>
    </row>
    <row r="2" spans="1:7" x14ac:dyDescent="0.25">
      <c r="A2" s="24" t="s">
        <v>1</v>
      </c>
      <c r="B2" s="25"/>
      <c r="C2" s="25"/>
      <c r="D2" s="25"/>
      <c r="E2" s="25"/>
      <c r="F2" s="25"/>
      <c r="G2" s="26"/>
    </row>
    <row r="3" spans="1:7" x14ac:dyDescent="0.25">
      <c r="A3" s="27" t="s">
        <v>2</v>
      </c>
      <c r="B3" s="28"/>
      <c r="C3" s="28"/>
      <c r="D3" s="28"/>
      <c r="E3" s="28"/>
      <c r="F3" s="28"/>
      <c r="G3" s="29"/>
    </row>
    <row r="4" spans="1:7" x14ac:dyDescent="0.25">
      <c r="A4" s="27" t="s">
        <v>3</v>
      </c>
      <c r="B4" s="28"/>
      <c r="C4" s="28"/>
      <c r="D4" s="28"/>
      <c r="E4" s="28"/>
      <c r="F4" s="28"/>
      <c r="G4" s="29"/>
    </row>
    <row r="5" spans="1:7" x14ac:dyDescent="0.25">
      <c r="A5" s="30" t="s">
        <v>4</v>
      </c>
      <c r="B5" s="31"/>
      <c r="C5" s="31"/>
      <c r="D5" s="31"/>
      <c r="E5" s="31"/>
      <c r="F5" s="31"/>
      <c r="G5" s="32"/>
    </row>
    <row r="6" spans="1:7" ht="12" customHeight="1" x14ac:dyDescent="0.25">
      <c r="A6" s="18" t="s">
        <v>5</v>
      </c>
      <c r="B6" s="20" t="s">
        <v>6</v>
      </c>
      <c r="C6" s="21"/>
      <c r="D6" s="21"/>
      <c r="E6" s="21"/>
      <c r="F6" s="22"/>
      <c r="G6" s="18" t="s">
        <v>7</v>
      </c>
    </row>
    <row r="7" spans="1:7" s="10" customFormat="1" ht="31.5" customHeight="1" x14ac:dyDescent="0.15">
      <c r="A7" s="19"/>
      <c r="B7" s="16" t="s">
        <v>8</v>
      </c>
      <c r="C7" s="17" t="s">
        <v>9</v>
      </c>
      <c r="D7" s="16" t="s">
        <v>10</v>
      </c>
      <c r="E7" s="16" t="s">
        <v>11</v>
      </c>
      <c r="F7" s="16" t="s">
        <v>12</v>
      </c>
      <c r="G7" s="19"/>
    </row>
    <row r="8" spans="1:7" ht="11.1" customHeight="1" x14ac:dyDescent="0.25">
      <c r="A8" s="2" t="s">
        <v>13</v>
      </c>
      <c r="B8" s="11"/>
      <c r="C8" s="11"/>
      <c r="D8" s="11"/>
      <c r="E8" s="11"/>
      <c r="F8" s="11"/>
      <c r="G8" s="11"/>
    </row>
    <row r="9" spans="1:7" ht="11.1" customHeight="1" x14ac:dyDescent="0.25">
      <c r="A9" s="3" t="s">
        <v>14</v>
      </c>
      <c r="B9" s="12">
        <v>23209845</v>
      </c>
      <c r="C9" s="12">
        <v>579694.34</v>
      </c>
      <c r="D9" s="11">
        <f t="shared" ref="D9:D27" si="0">B9+C9</f>
        <v>23789539.34</v>
      </c>
      <c r="E9" s="12">
        <v>23789539.342</v>
      </c>
      <c r="F9" s="12">
        <v>23785501.34</v>
      </c>
      <c r="G9" s="11">
        <f t="shared" ref="G9:G39" si="1">F9-B9</f>
        <v>575656.33999999985</v>
      </c>
    </row>
    <row r="10" spans="1:7" ht="11.1" customHeight="1" x14ac:dyDescent="0.25">
      <c r="A10" s="3" t="s">
        <v>15</v>
      </c>
      <c r="B10" s="12">
        <v>0</v>
      </c>
      <c r="C10" s="12">
        <v>0</v>
      </c>
      <c r="D10" s="11">
        <f t="shared" si="0"/>
        <v>0</v>
      </c>
      <c r="E10" s="12">
        <v>0</v>
      </c>
      <c r="F10" s="12">
        <v>0</v>
      </c>
      <c r="G10" s="11">
        <f t="shared" si="1"/>
        <v>0</v>
      </c>
    </row>
    <row r="11" spans="1:7" ht="11.1" customHeight="1" x14ac:dyDescent="0.25">
      <c r="A11" s="3" t="s">
        <v>16</v>
      </c>
      <c r="B11" s="12">
        <v>0</v>
      </c>
      <c r="C11" s="12">
        <v>0</v>
      </c>
      <c r="D11" s="11">
        <f t="shared" si="0"/>
        <v>0</v>
      </c>
      <c r="E11" s="12">
        <v>0</v>
      </c>
      <c r="F11" s="12">
        <v>0</v>
      </c>
      <c r="G11" s="11">
        <f t="shared" si="1"/>
        <v>0</v>
      </c>
    </row>
    <row r="12" spans="1:7" ht="11.1" customHeight="1" x14ac:dyDescent="0.25">
      <c r="A12" s="3" t="s">
        <v>17</v>
      </c>
      <c r="B12" s="12">
        <v>34029655</v>
      </c>
      <c r="C12" s="12">
        <v>24260532.370000001</v>
      </c>
      <c r="D12" s="11">
        <f t="shared" si="0"/>
        <v>58290187.370000005</v>
      </c>
      <c r="E12" s="12">
        <v>58290187.369999997</v>
      </c>
      <c r="F12" s="12">
        <v>58254694.130000003</v>
      </c>
      <c r="G12" s="11">
        <f t="shared" si="1"/>
        <v>24225039.130000003</v>
      </c>
    </row>
    <row r="13" spans="1:7" ht="11.1" customHeight="1" x14ac:dyDescent="0.25">
      <c r="A13" s="3" t="s">
        <v>18</v>
      </c>
      <c r="B13" s="12">
        <v>10000</v>
      </c>
      <c r="C13" s="12">
        <v>21123.07</v>
      </c>
      <c r="D13" s="11">
        <f t="shared" si="0"/>
        <v>31123.07</v>
      </c>
      <c r="E13" s="12">
        <v>31123.07</v>
      </c>
      <c r="F13" s="12">
        <v>31123.07</v>
      </c>
      <c r="G13" s="11">
        <f t="shared" si="1"/>
        <v>21123.07</v>
      </c>
    </row>
    <row r="14" spans="1:7" ht="11.1" customHeight="1" x14ac:dyDescent="0.25">
      <c r="A14" s="3" t="s">
        <v>19</v>
      </c>
      <c r="B14" s="12">
        <v>3331560</v>
      </c>
      <c r="C14" s="12">
        <v>2021421.9</v>
      </c>
      <c r="D14" s="11">
        <f t="shared" si="0"/>
        <v>5352981.9000000004</v>
      </c>
      <c r="E14" s="12">
        <v>5352981.9000000004</v>
      </c>
      <c r="F14" s="12">
        <v>5352981.9000000004</v>
      </c>
      <c r="G14" s="11">
        <f t="shared" si="1"/>
        <v>2021421.9000000004</v>
      </c>
    </row>
    <row r="15" spans="1:7" ht="11.1" customHeight="1" x14ac:dyDescent="0.25">
      <c r="A15" s="3" t="s">
        <v>20</v>
      </c>
      <c r="B15" s="12">
        <v>0</v>
      </c>
      <c r="C15" s="12">
        <v>0</v>
      </c>
      <c r="D15" s="11">
        <f t="shared" si="0"/>
        <v>0</v>
      </c>
      <c r="E15" s="12">
        <v>0</v>
      </c>
      <c r="F15" s="12">
        <v>0</v>
      </c>
      <c r="G15" s="11">
        <f t="shared" si="1"/>
        <v>0</v>
      </c>
    </row>
    <row r="16" spans="1:7" ht="11.1" customHeight="1" x14ac:dyDescent="0.25">
      <c r="A16" s="4" t="s">
        <v>21</v>
      </c>
      <c r="B16" s="12">
        <f>SUM(B17:B27)</f>
        <v>407965550</v>
      </c>
      <c r="C16" s="12">
        <f>SUM(C17:C27)</f>
        <v>84964395.039999992</v>
      </c>
      <c r="D16" s="11">
        <f t="shared" si="0"/>
        <v>492929945.03999996</v>
      </c>
      <c r="E16" s="11">
        <f>SUM(E17:E27)</f>
        <v>489227231.04000002</v>
      </c>
      <c r="F16" s="11">
        <f>SUM(F17:F27)</f>
        <v>489936535.04000002</v>
      </c>
      <c r="G16" s="11">
        <f t="shared" si="1"/>
        <v>81970985.040000021</v>
      </c>
    </row>
    <row r="17" spans="1:7" ht="11.1" customHeight="1" x14ac:dyDescent="0.25">
      <c r="A17" s="5" t="s">
        <v>22</v>
      </c>
      <c r="B17" s="12">
        <v>403465550</v>
      </c>
      <c r="C17" s="12">
        <v>46562417.039999999</v>
      </c>
      <c r="D17" s="11">
        <f t="shared" si="0"/>
        <v>450027967.04000002</v>
      </c>
      <c r="E17" s="12">
        <v>449318663.04000002</v>
      </c>
      <c r="F17" s="12">
        <v>450027967.04000002</v>
      </c>
      <c r="G17" s="11">
        <f t="shared" si="1"/>
        <v>46562417.040000021</v>
      </c>
    </row>
    <row r="18" spans="1:7" ht="11.1" customHeight="1" x14ac:dyDescent="0.25">
      <c r="A18" s="5" t="s">
        <v>23</v>
      </c>
      <c r="B18" s="12">
        <v>0</v>
      </c>
      <c r="C18" s="12">
        <v>0</v>
      </c>
      <c r="D18" s="11">
        <f t="shared" si="0"/>
        <v>0</v>
      </c>
      <c r="E18" s="12">
        <v>0</v>
      </c>
      <c r="F18" s="12">
        <v>0</v>
      </c>
      <c r="G18" s="11">
        <f t="shared" si="1"/>
        <v>0</v>
      </c>
    </row>
    <row r="19" spans="1:7" ht="11.1" customHeight="1" x14ac:dyDescent="0.25">
      <c r="A19" s="5" t="s">
        <v>24</v>
      </c>
      <c r="B19" s="12">
        <v>0</v>
      </c>
      <c r="C19" s="12">
        <v>0</v>
      </c>
      <c r="D19" s="11">
        <f t="shared" si="0"/>
        <v>0</v>
      </c>
      <c r="E19" s="12">
        <v>0</v>
      </c>
      <c r="F19" s="12">
        <v>0</v>
      </c>
      <c r="G19" s="11">
        <f t="shared" si="1"/>
        <v>0</v>
      </c>
    </row>
    <row r="20" spans="1:7" ht="11.1" customHeight="1" x14ac:dyDescent="0.25">
      <c r="A20" s="5" t="s">
        <v>25</v>
      </c>
      <c r="B20" s="12">
        <v>0</v>
      </c>
      <c r="C20" s="12">
        <v>0</v>
      </c>
      <c r="D20" s="11">
        <f t="shared" si="0"/>
        <v>0</v>
      </c>
      <c r="E20" s="12">
        <v>0</v>
      </c>
      <c r="F20" s="12">
        <v>0</v>
      </c>
      <c r="G20" s="11">
        <f t="shared" si="1"/>
        <v>0</v>
      </c>
    </row>
    <row r="21" spans="1:7" ht="11.1" customHeight="1" x14ac:dyDescent="0.25">
      <c r="A21" s="5" t="s">
        <v>26</v>
      </c>
      <c r="B21" s="12">
        <v>0</v>
      </c>
      <c r="C21" s="12">
        <v>0</v>
      </c>
      <c r="D21" s="11">
        <f t="shared" si="0"/>
        <v>0</v>
      </c>
      <c r="E21" s="12">
        <v>0</v>
      </c>
      <c r="F21" s="12">
        <v>0</v>
      </c>
      <c r="G21" s="11">
        <f t="shared" si="1"/>
        <v>0</v>
      </c>
    </row>
    <row r="22" spans="1:7" ht="11.1" customHeight="1" x14ac:dyDescent="0.25">
      <c r="A22" s="5" t="s">
        <v>27</v>
      </c>
      <c r="B22" s="12">
        <v>0</v>
      </c>
      <c r="C22" s="12">
        <v>0</v>
      </c>
      <c r="D22" s="11">
        <f t="shared" si="0"/>
        <v>0</v>
      </c>
      <c r="E22" s="12">
        <v>0</v>
      </c>
      <c r="F22" s="12">
        <v>0</v>
      </c>
      <c r="G22" s="11">
        <f t="shared" si="1"/>
        <v>0</v>
      </c>
    </row>
    <row r="23" spans="1:7" ht="11.1" customHeight="1" x14ac:dyDescent="0.25">
      <c r="A23" s="5" t="s">
        <v>28</v>
      </c>
      <c r="B23" s="12">
        <v>0</v>
      </c>
      <c r="C23" s="12">
        <v>0</v>
      </c>
      <c r="D23" s="11">
        <f t="shared" si="0"/>
        <v>0</v>
      </c>
      <c r="E23" s="12">
        <v>0</v>
      </c>
      <c r="F23" s="12">
        <v>0</v>
      </c>
      <c r="G23" s="11">
        <f t="shared" si="1"/>
        <v>0</v>
      </c>
    </row>
    <row r="24" spans="1:7" ht="11.1" customHeight="1" x14ac:dyDescent="0.25">
      <c r="A24" s="5" t="s">
        <v>29</v>
      </c>
      <c r="B24" s="12">
        <v>0</v>
      </c>
      <c r="C24" s="12">
        <v>0</v>
      </c>
      <c r="D24" s="11">
        <f t="shared" si="0"/>
        <v>0</v>
      </c>
      <c r="E24" s="12">
        <v>0</v>
      </c>
      <c r="F24" s="12">
        <v>0</v>
      </c>
      <c r="G24" s="11">
        <f t="shared" si="1"/>
        <v>0</v>
      </c>
    </row>
    <row r="25" spans="1:7" ht="11.1" customHeight="1" x14ac:dyDescent="0.25">
      <c r="A25" s="5" t="s">
        <v>30</v>
      </c>
      <c r="B25" s="12">
        <v>0</v>
      </c>
      <c r="C25" s="12">
        <v>0</v>
      </c>
      <c r="D25" s="11">
        <f t="shared" si="0"/>
        <v>0</v>
      </c>
      <c r="E25" s="12">
        <v>0</v>
      </c>
      <c r="F25" s="12">
        <v>0</v>
      </c>
      <c r="G25" s="11">
        <f t="shared" si="1"/>
        <v>0</v>
      </c>
    </row>
    <row r="26" spans="1:7" ht="11.1" customHeight="1" x14ac:dyDescent="0.25">
      <c r="A26" s="5" t="s">
        <v>31</v>
      </c>
      <c r="B26" s="12">
        <v>4500000</v>
      </c>
      <c r="C26" s="12">
        <v>23425615</v>
      </c>
      <c r="D26" s="11">
        <f t="shared" si="0"/>
        <v>27925615</v>
      </c>
      <c r="E26" s="12">
        <v>27925615</v>
      </c>
      <c r="F26" s="12">
        <v>27925615</v>
      </c>
      <c r="G26" s="11">
        <f t="shared" si="1"/>
        <v>23425615</v>
      </c>
    </row>
    <row r="27" spans="1:7" ht="11.1" customHeight="1" x14ac:dyDescent="0.25">
      <c r="A27" s="5" t="s">
        <v>32</v>
      </c>
      <c r="B27" s="12">
        <v>0</v>
      </c>
      <c r="C27" s="12">
        <v>14976363</v>
      </c>
      <c r="D27" s="11">
        <f t="shared" si="0"/>
        <v>14976363</v>
      </c>
      <c r="E27" s="12">
        <v>11982953</v>
      </c>
      <c r="F27" s="12">
        <v>11982953</v>
      </c>
      <c r="G27" s="11">
        <f t="shared" si="1"/>
        <v>11982953</v>
      </c>
    </row>
    <row r="28" spans="1:7" ht="11.1" customHeight="1" x14ac:dyDescent="0.25">
      <c r="A28" s="3" t="s">
        <v>33</v>
      </c>
      <c r="B28" s="12">
        <f>SUM(B29:B33)</f>
        <v>0</v>
      </c>
      <c r="C28" s="12">
        <f>SUM(C29:C33)</f>
        <v>0</v>
      </c>
      <c r="D28" s="12">
        <f>SUM(D29:D33)</f>
        <v>0</v>
      </c>
      <c r="E28" s="12">
        <f>SUM(E29:E33)</f>
        <v>0</v>
      </c>
      <c r="F28" s="12">
        <f>SUM(F29:F33)</f>
        <v>0</v>
      </c>
      <c r="G28" s="11">
        <f t="shared" si="1"/>
        <v>0</v>
      </c>
    </row>
    <row r="29" spans="1:7" ht="11.1" customHeight="1" x14ac:dyDescent="0.25">
      <c r="A29" s="5" t="s">
        <v>34</v>
      </c>
      <c r="B29" s="12">
        <v>0</v>
      </c>
      <c r="C29" s="12">
        <v>0</v>
      </c>
      <c r="D29" s="11">
        <f t="shared" ref="D29:D34" si="2">B29+C29</f>
        <v>0</v>
      </c>
      <c r="E29" s="12">
        <v>0</v>
      </c>
      <c r="F29" s="12">
        <v>0</v>
      </c>
      <c r="G29" s="11">
        <f t="shared" si="1"/>
        <v>0</v>
      </c>
    </row>
    <row r="30" spans="1:7" ht="11.1" customHeight="1" x14ac:dyDescent="0.25">
      <c r="A30" s="5" t="s">
        <v>35</v>
      </c>
      <c r="B30" s="12">
        <v>0</v>
      </c>
      <c r="C30" s="12">
        <v>0</v>
      </c>
      <c r="D30" s="11">
        <f t="shared" si="2"/>
        <v>0</v>
      </c>
      <c r="E30" s="12">
        <v>0</v>
      </c>
      <c r="F30" s="12">
        <v>0</v>
      </c>
      <c r="G30" s="11">
        <f t="shared" si="1"/>
        <v>0</v>
      </c>
    </row>
    <row r="31" spans="1:7" ht="11.1" customHeight="1" x14ac:dyDescent="0.25">
      <c r="A31" s="5" t="s">
        <v>36</v>
      </c>
      <c r="B31" s="12">
        <v>0</v>
      </c>
      <c r="C31" s="12">
        <v>0</v>
      </c>
      <c r="D31" s="11">
        <f t="shared" si="2"/>
        <v>0</v>
      </c>
      <c r="E31" s="12">
        <v>0</v>
      </c>
      <c r="F31" s="12">
        <v>0</v>
      </c>
      <c r="G31" s="11">
        <f t="shared" si="1"/>
        <v>0</v>
      </c>
    </row>
    <row r="32" spans="1:7" ht="11.1" customHeight="1" x14ac:dyDescent="0.25">
      <c r="A32" s="5" t="s">
        <v>37</v>
      </c>
      <c r="B32" s="12">
        <v>0</v>
      </c>
      <c r="C32" s="12">
        <v>0</v>
      </c>
      <c r="D32" s="11">
        <f t="shared" si="2"/>
        <v>0</v>
      </c>
      <c r="E32" s="12">
        <v>0</v>
      </c>
      <c r="F32" s="12">
        <v>0</v>
      </c>
      <c r="G32" s="11">
        <f t="shared" si="1"/>
        <v>0</v>
      </c>
    </row>
    <row r="33" spans="1:7" ht="11.1" customHeight="1" x14ac:dyDescent="0.25">
      <c r="A33" s="5" t="s">
        <v>38</v>
      </c>
      <c r="B33" s="12">
        <v>0</v>
      </c>
      <c r="C33" s="12">
        <v>0</v>
      </c>
      <c r="D33" s="11">
        <f t="shared" si="2"/>
        <v>0</v>
      </c>
      <c r="E33" s="12">
        <v>0</v>
      </c>
      <c r="F33" s="12">
        <v>0</v>
      </c>
      <c r="G33" s="11">
        <f t="shared" si="1"/>
        <v>0</v>
      </c>
    </row>
    <row r="34" spans="1:7" ht="11.1" customHeight="1" x14ac:dyDescent="0.25">
      <c r="A34" s="3" t="s">
        <v>39</v>
      </c>
      <c r="B34" s="12">
        <v>0</v>
      </c>
      <c r="C34" s="12">
        <v>0</v>
      </c>
      <c r="D34" s="11">
        <f t="shared" si="2"/>
        <v>0</v>
      </c>
      <c r="E34" s="12">
        <v>0</v>
      </c>
      <c r="F34" s="12">
        <v>0</v>
      </c>
      <c r="G34" s="11">
        <f t="shared" si="1"/>
        <v>0</v>
      </c>
    </row>
    <row r="35" spans="1:7" ht="11.1" customHeight="1" x14ac:dyDescent="0.25">
      <c r="A35" s="3" t="s">
        <v>40</v>
      </c>
      <c r="B35" s="12">
        <f>B36</f>
        <v>3957606</v>
      </c>
      <c r="C35" s="12">
        <f>C36</f>
        <v>49326406.869999997</v>
      </c>
      <c r="D35" s="12">
        <f>D36</f>
        <v>53284012.869999997</v>
      </c>
      <c r="E35" s="12">
        <f>E36</f>
        <v>53284012.869999997</v>
      </c>
      <c r="F35" s="12">
        <f>F36</f>
        <v>53284012.869999997</v>
      </c>
      <c r="G35" s="11">
        <f t="shared" si="1"/>
        <v>49326406.869999997</v>
      </c>
    </row>
    <row r="36" spans="1:7" ht="11.1" customHeight="1" x14ac:dyDescent="0.25">
      <c r="A36" s="5" t="s">
        <v>41</v>
      </c>
      <c r="B36" s="12">
        <v>3957606</v>
      </c>
      <c r="C36" s="12">
        <v>49326406.869999997</v>
      </c>
      <c r="D36" s="11">
        <f>B36+C36</f>
        <v>53284012.869999997</v>
      </c>
      <c r="E36" s="12">
        <v>53284012.869999997</v>
      </c>
      <c r="F36" s="12">
        <v>53284012.869999997</v>
      </c>
      <c r="G36" s="11">
        <f t="shared" si="1"/>
        <v>49326406.869999997</v>
      </c>
    </row>
    <row r="37" spans="1:7" ht="11.1" customHeight="1" x14ac:dyDescent="0.25">
      <c r="A37" s="3" t="s">
        <v>42</v>
      </c>
      <c r="B37" s="12">
        <f>SUM(B38:B39)</f>
        <v>14876374</v>
      </c>
      <c r="C37" s="12">
        <f>SUM(C38:C39)</f>
        <v>-12519932.460000001</v>
      </c>
      <c r="D37" s="12">
        <f>SUM(D38:D39)</f>
        <v>2356441.5399999991</v>
      </c>
      <c r="E37" s="12">
        <f>SUM(E38:E39)</f>
        <v>2356441.54</v>
      </c>
      <c r="F37" s="12">
        <f>SUM(F38:F39)</f>
        <v>2349181.54</v>
      </c>
      <c r="G37" s="11">
        <f t="shared" si="1"/>
        <v>-12527192.460000001</v>
      </c>
    </row>
    <row r="38" spans="1:7" ht="11.1" customHeight="1" x14ac:dyDescent="0.25">
      <c r="A38" s="5" t="s">
        <v>43</v>
      </c>
      <c r="B38" s="12">
        <v>0</v>
      </c>
      <c r="C38" s="12">
        <v>0</v>
      </c>
      <c r="D38" s="11">
        <f>B38+C38</f>
        <v>0</v>
      </c>
      <c r="E38" s="12">
        <v>0</v>
      </c>
      <c r="F38" s="12">
        <v>0</v>
      </c>
      <c r="G38" s="11">
        <f t="shared" si="1"/>
        <v>0</v>
      </c>
    </row>
    <row r="39" spans="1:7" ht="11.1" customHeight="1" x14ac:dyDescent="0.25">
      <c r="A39" s="5" t="s">
        <v>44</v>
      </c>
      <c r="B39" s="12">
        <v>14876374</v>
      </c>
      <c r="C39" s="12">
        <v>-12519932.460000001</v>
      </c>
      <c r="D39" s="11">
        <f>B39+C39</f>
        <v>2356441.5399999991</v>
      </c>
      <c r="E39" s="12">
        <v>2356441.54</v>
      </c>
      <c r="F39" s="12">
        <v>2349181.54</v>
      </c>
      <c r="G39" s="11">
        <f t="shared" si="1"/>
        <v>-12527192.460000001</v>
      </c>
    </row>
    <row r="40" spans="1:7" ht="11.1" customHeight="1" x14ac:dyDescent="0.25">
      <c r="A40" s="6"/>
      <c r="B40" s="12"/>
      <c r="C40" s="12"/>
      <c r="D40" s="12"/>
      <c r="E40" s="12"/>
      <c r="F40" s="12"/>
      <c r="G40" s="12"/>
    </row>
    <row r="41" spans="1:7" ht="11.1" customHeight="1" x14ac:dyDescent="0.25">
      <c r="A41" s="7" t="s">
        <v>45</v>
      </c>
      <c r="B41" s="13">
        <f>B9+B10+B11+B12+B13+B14+B15+B16+B28+B34+B35+B37</f>
        <v>487380590</v>
      </c>
      <c r="C41" s="13">
        <f>C9+C10+C11+C12+C13+C14+C15+C16+C28+C34+C35+C37</f>
        <v>148653641.13</v>
      </c>
      <c r="D41" s="13">
        <f>D9+D10+D11+D12+D13+D14+D15+D16+D28+D34+D35+D37</f>
        <v>636034231.13</v>
      </c>
      <c r="E41" s="13">
        <f>E9+E10+E11+E12+E13+E14+E15+E16+E28+E34+E35+E37</f>
        <v>632331517.13199997</v>
      </c>
      <c r="F41" s="13">
        <f>F9+F10+F11+F12+F13+F14+F15+F16+F28+F34+F35+F37</f>
        <v>632994029.88999999</v>
      </c>
      <c r="G41" s="13">
        <f>F41-B41</f>
        <v>145613439.88999999</v>
      </c>
    </row>
    <row r="42" spans="1:7" ht="11.1" customHeight="1" x14ac:dyDescent="0.25">
      <c r="A42" s="7" t="s">
        <v>46</v>
      </c>
      <c r="B42" s="12"/>
      <c r="C42" s="12"/>
      <c r="D42" s="12"/>
      <c r="E42" s="12"/>
      <c r="F42" s="12"/>
      <c r="G42" s="13"/>
    </row>
    <row r="43" spans="1:7" ht="11.1" customHeight="1" x14ac:dyDescent="0.25">
      <c r="A43" s="6"/>
      <c r="B43" s="14"/>
      <c r="C43" s="14"/>
      <c r="D43" s="14"/>
      <c r="E43" s="14"/>
      <c r="F43" s="14"/>
      <c r="G43" s="14"/>
    </row>
    <row r="44" spans="1:7" ht="11.1" customHeight="1" x14ac:dyDescent="0.25">
      <c r="A44" s="7" t="s">
        <v>47</v>
      </c>
      <c r="B44" s="14"/>
      <c r="C44" s="14"/>
      <c r="D44" s="14"/>
      <c r="E44" s="14"/>
      <c r="F44" s="14"/>
      <c r="G44" s="14"/>
    </row>
    <row r="45" spans="1:7" ht="11.1" customHeight="1" x14ac:dyDescent="0.25">
      <c r="A45" s="3" t="s">
        <v>48</v>
      </c>
      <c r="B45" s="12">
        <f>SUM(B46:B53)</f>
        <v>364308892</v>
      </c>
      <c r="C45" s="12">
        <f>SUM(C46:C53)</f>
        <v>47618666.989999995</v>
      </c>
      <c r="D45" s="12">
        <f t="shared" ref="D45:D63" si="3">SUM(B45:C45)</f>
        <v>411927558.99000001</v>
      </c>
      <c r="E45" s="12">
        <f>SUM(E46:E53)</f>
        <v>414920968.99000001</v>
      </c>
      <c r="F45" s="12">
        <f>SUM(F46:F53)</f>
        <v>414920968.99000001</v>
      </c>
      <c r="G45" s="12">
        <f t="shared" ref="G45:G63" si="4">F45-B45</f>
        <v>50612076.99000001</v>
      </c>
    </row>
    <row r="46" spans="1:7" ht="11.1" customHeight="1" x14ac:dyDescent="0.25">
      <c r="A46" s="3" t="s">
        <v>49</v>
      </c>
      <c r="B46" s="12">
        <v>0</v>
      </c>
      <c r="C46" s="12">
        <v>0</v>
      </c>
      <c r="D46" s="12">
        <f t="shared" si="3"/>
        <v>0</v>
      </c>
      <c r="E46" s="12">
        <v>0</v>
      </c>
      <c r="F46" s="12">
        <v>0</v>
      </c>
      <c r="G46" s="12">
        <f t="shared" si="4"/>
        <v>0</v>
      </c>
    </row>
    <row r="47" spans="1:7" ht="11.1" customHeight="1" x14ac:dyDescent="0.25">
      <c r="A47" s="3" t="s">
        <v>50</v>
      </c>
      <c r="B47" s="12">
        <v>0</v>
      </c>
      <c r="C47" s="12">
        <v>0</v>
      </c>
      <c r="D47" s="12">
        <f t="shared" si="3"/>
        <v>0</v>
      </c>
      <c r="E47" s="12">
        <v>0</v>
      </c>
      <c r="F47" s="12">
        <v>0</v>
      </c>
      <c r="G47" s="12">
        <f t="shared" si="4"/>
        <v>0</v>
      </c>
    </row>
    <row r="48" spans="1:7" ht="11.1" customHeight="1" x14ac:dyDescent="0.25">
      <c r="A48" s="3" t="s">
        <v>51</v>
      </c>
      <c r="B48" s="12">
        <v>208497666</v>
      </c>
      <c r="C48" s="12">
        <v>28715559.879999999</v>
      </c>
      <c r="D48" s="12">
        <f t="shared" si="3"/>
        <v>237213225.88</v>
      </c>
      <c r="E48" s="12">
        <v>238551512.44999999</v>
      </c>
      <c r="F48" s="12">
        <v>238551512.44999999</v>
      </c>
      <c r="G48" s="12">
        <f t="shared" si="4"/>
        <v>30053846.449999988</v>
      </c>
    </row>
    <row r="49" spans="1:7" ht="11.1" customHeight="1" x14ac:dyDescent="0.25">
      <c r="A49" s="3" t="s">
        <v>52</v>
      </c>
      <c r="B49" s="12">
        <v>155811226</v>
      </c>
      <c r="C49" s="12">
        <v>18903107.109999999</v>
      </c>
      <c r="D49" s="12">
        <f t="shared" si="3"/>
        <v>174714333.11000001</v>
      </c>
      <c r="E49" s="12">
        <v>176369456.53999999</v>
      </c>
      <c r="F49" s="12">
        <v>176369456.53999999</v>
      </c>
      <c r="G49" s="12">
        <f t="shared" si="4"/>
        <v>20558230.539999992</v>
      </c>
    </row>
    <row r="50" spans="1:7" ht="11.1" customHeight="1" x14ac:dyDescent="0.25">
      <c r="A50" s="3" t="s">
        <v>53</v>
      </c>
      <c r="B50" s="12">
        <v>0</v>
      </c>
      <c r="C50" s="12">
        <v>0</v>
      </c>
      <c r="D50" s="12">
        <f t="shared" si="3"/>
        <v>0</v>
      </c>
      <c r="E50" s="12">
        <v>0</v>
      </c>
      <c r="F50" s="12">
        <v>0</v>
      </c>
      <c r="G50" s="12">
        <f t="shared" si="4"/>
        <v>0</v>
      </c>
    </row>
    <row r="51" spans="1:7" ht="11.1" customHeight="1" x14ac:dyDescent="0.25">
      <c r="A51" s="3" t="s">
        <v>54</v>
      </c>
      <c r="B51" s="12">
        <v>0</v>
      </c>
      <c r="C51" s="12">
        <v>0</v>
      </c>
      <c r="D51" s="12">
        <f t="shared" si="3"/>
        <v>0</v>
      </c>
      <c r="E51" s="12">
        <v>0</v>
      </c>
      <c r="F51" s="12">
        <v>0</v>
      </c>
      <c r="G51" s="12">
        <f t="shared" si="4"/>
        <v>0</v>
      </c>
    </row>
    <row r="52" spans="1:7" ht="11.1" customHeight="1" x14ac:dyDescent="0.25">
      <c r="A52" s="3" t="s">
        <v>55</v>
      </c>
      <c r="B52" s="12">
        <v>0</v>
      </c>
      <c r="C52" s="12">
        <v>0</v>
      </c>
      <c r="D52" s="12">
        <f t="shared" si="3"/>
        <v>0</v>
      </c>
      <c r="E52" s="12">
        <v>0</v>
      </c>
      <c r="F52" s="12">
        <v>0</v>
      </c>
      <c r="G52" s="12">
        <f t="shared" si="4"/>
        <v>0</v>
      </c>
    </row>
    <row r="53" spans="1:7" ht="11.1" customHeight="1" x14ac:dyDescent="0.25">
      <c r="A53" s="3" t="s">
        <v>56</v>
      </c>
      <c r="B53" s="12">
        <v>0</v>
      </c>
      <c r="C53" s="12">
        <v>0</v>
      </c>
      <c r="D53" s="12">
        <f t="shared" si="3"/>
        <v>0</v>
      </c>
      <c r="E53" s="12">
        <v>0</v>
      </c>
      <c r="F53" s="12">
        <v>0</v>
      </c>
      <c r="G53" s="12">
        <f t="shared" si="4"/>
        <v>0</v>
      </c>
    </row>
    <row r="54" spans="1:7" ht="11.1" customHeight="1" x14ac:dyDescent="0.25">
      <c r="A54" s="3" t="s">
        <v>57</v>
      </c>
      <c r="B54" s="12">
        <f>SUM(B55:B58)</f>
        <v>0</v>
      </c>
      <c r="C54" s="12">
        <f>SUM(C55:C58)</f>
        <v>0</v>
      </c>
      <c r="D54" s="12">
        <f t="shared" si="3"/>
        <v>0</v>
      </c>
      <c r="E54" s="12">
        <f>SUM(E55:E58)</f>
        <v>0</v>
      </c>
      <c r="F54" s="12">
        <f>SUM(F55:F58)</f>
        <v>0</v>
      </c>
      <c r="G54" s="12">
        <f t="shared" si="4"/>
        <v>0</v>
      </c>
    </row>
    <row r="55" spans="1:7" ht="11.1" customHeight="1" x14ac:dyDescent="0.25">
      <c r="A55" s="3" t="s">
        <v>58</v>
      </c>
      <c r="B55" s="12">
        <v>0</v>
      </c>
      <c r="C55" s="12">
        <v>0</v>
      </c>
      <c r="D55" s="12">
        <f t="shared" si="3"/>
        <v>0</v>
      </c>
      <c r="E55" s="12">
        <v>0</v>
      </c>
      <c r="F55" s="12">
        <v>0</v>
      </c>
      <c r="G55" s="12">
        <f t="shared" si="4"/>
        <v>0</v>
      </c>
    </row>
    <row r="56" spans="1:7" ht="11.1" customHeight="1" x14ac:dyDescent="0.25">
      <c r="A56" s="3" t="s">
        <v>59</v>
      </c>
      <c r="B56" s="12">
        <v>0</v>
      </c>
      <c r="C56" s="12">
        <v>0</v>
      </c>
      <c r="D56" s="12">
        <f t="shared" si="3"/>
        <v>0</v>
      </c>
      <c r="E56" s="12">
        <v>0</v>
      </c>
      <c r="F56" s="12">
        <v>0</v>
      </c>
      <c r="G56" s="12">
        <f t="shared" si="4"/>
        <v>0</v>
      </c>
    </row>
    <row r="57" spans="1:7" ht="11.1" customHeight="1" x14ac:dyDescent="0.25">
      <c r="A57" s="3" t="s">
        <v>60</v>
      </c>
      <c r="B57" s="12">
        <v>0</v>
      </c>
      <c r="C57" s="12">
        <v>0</v>
      </c>
      <c r="D57" s="12">
        <f t="shared" si="3"/>
        <v>0</v>
      </c>
      <c r="E57" s="12">
        <v>0</v>
      </c>
      <c r="F57" s="12">
        <v>0</v>
      </c>
      <c r="G57" s="12">
        <f t="shared" si="4"/>
        <v>0</v>
      </c>
    </row>
    <row r="58" spans="1:7" ht="11.1" customHeight="1" x14ac:dyDescent="0.25">
      <c r="A58" s="3" t="s">
        <v>61</v>
      </c>
      <c r="B58" s="12">
        <v>0</v>
      </c>
      <c r="C58" s="12">
        <v>0</v>
      </c>
      <c r="D58" s="12">
        <f t="shared" si="3"/>
        <v>0</v>
      </c>
      <c r="E58" s="12">
        <v>0</v>
      </c>
      <c r="F58" s="12">
        <v>0</v>
      </c>
      <c r="G58" s="12">
        <f t="shared" si="4"/>
        <v>0</v>
      </c>
    </row>
    <row r="59" spans="1:7" ht="11.1" customHeight="1" x14ac:dyDescent="0.25">
      <c r="A59" s="3" t="s">
        <v>62</v>
      </c>
      <c r="B59" s="12">
        <f>SUM(B60:B61)</f>
        <v>23774630</v>
      </c>
      <c r="C59" s="12">
        <f>SUM(C60:C61)</f>
        <v>10507878</v>
      </c>
      <c r="D59" s="12">
        <f t="shared" si="3"/>
        <v>34282508</v>
      </c>
      <c r="E59" s="12">
        <f>SUM(E60:E61)</f>
        <v>34282508</v>
      </c>
      <c r="F59" s="12">
        <f>SUM(F60:F61)</f>
        <v>34282508</v>
      </c>
      <c r="G59" s="12">
        <f t="shared" si="4"/>
        <v>10507878</v>
      </c>
    </row>
    <row r="60" spans="1:7" ht="11.1" customHeight="1" x14ac:dyDescent="0.25">
      <c r="A60" s="3" t="s">
        <v>63</v>
      </c>
      <c r="B60" s="12">
        <v>23774630</v>
      </c>
      <c r="C60" s="12">
        <v>10507878</v>
      </c>
      <c r="D60" s="12">
        <f t="shared" si="3"/>
        <v>34282508</v>
      </c>
      <c r="E60" s="12">
        <v>34282508</v>
      </c>
      <c r="F60" s="12">
        <v>34282508</v>
      </c>
      <c r="G60" s="12">
        <f t="shared" si="4"/>
        <v>10507878</v>
      </c>
    </row>
    <row r="61" spans="1:7" ht="11.1" customHeight="1" x14ac:dyDescent="0.25">
      <c r="A61" s="3" t="s">
        <v>64</v>
      </c>
      <c r="B61" s="12">
        <v>0</v>
      </c>
      <c r="C61" s="12">
        <v>0</v>
      </c>
      <c r="D61" s="12">
        <f t="shared" si="3"/>
        <v>0</v>
      </c>
      <c r="E61" s="12">
        <v>0</v>
      </c>
      <c r="F61" s="12">
        <v>0</v>
      </c>
      <c r="G61" s="12">
        <f t="shared" si="4"/>
        <v>0</v>
      </c>
    </row>
    <row r="62" spans="1:7" ht="11.1" customHeight="1" x14ac:dyDescent="0.25">
      <c r="A62" s="3" t="s">
        <v>65</v>
      </c>
      <c r="B62" s="12">
        <v>0</v>
      </c>
      <c r="C62" s="12">
        <v>0</v>
      </c>
      <c r="D62" s="12">
        <f t="shared" si="3"/>
        <v>0</v>
      </c>
      <c r="E62" s="12">
        <v>0</v>
      </c>
      <c r="F62" s="12">
        <v>0</v>
      </c>
      <c r="G62" s="12">
        <f t="shared" si="4"/>
        <v>0</v>
      </c>
    </row>
    <row r="63" spans="1:7" ht="11.1" customHeight="1" x14ac:dyDescent="0.25">
      <c r="A63" s="3" t="s">
        <v>66</v>
      </c>
      <c r="B63" s="12">
        <v>0</v>
      </c>
      <c r="C63" s="12">
        <v>0</v>
      </c>
      <c r="D63" s="12">
        <f t="shared" si="3"/>
        <v>0</v>
      </c>
      <c r="E63" s="12">
        <v>0</v>
      </c>
      <c r="F63" s="12">
        <v>0</v>
      </c>
      <c r="G63" s="12">
        <f t="shared" si="4"/>
        <v>0</v>
      </c>
    </row>
    <row r="64" spans="1:7" ht="11.1" customHeight="1" x14ac:dyDescent="0.25">
      <c r="A64" s="3"/>
      <c r="B64" s="14"/>
      <c r="C64" s="14"/>
      <c r="D64" s="14"/>
      <c r="E64" s="14"/>
      <c r="F64" s="14"/>
      <c r="G64" s="14"/>
    </row>
    <row r="65" spans="1:7" ht="11.1" customHeight="1" x14ac:dyDescent="0.25">
      <c r="A65" s="3" t="s">
        <v>67</v>
      </c>
      <c r="B65" s="13">
        <f>B45+B54+B59+B62+B63</f>
        <v>388083522</v>
      </c>
      <c r="C65" s="13">
        <f>C45+C54+C59+C62+C63</f>
        <v>58126544.989999995</v>
      </c>
      <c r="D65" s="13">
        <f>D45+D54+D59+D62+D63</f>
        <v>446210066.99000001</v>
      </c>
      <c r="E65" s="13">
        <f>E45+E54+E59+E62+E63</f>
        <v>449203476.99000001</v>
      </c>
      <c r="F65" s="13">
        <f>F45+F54+F59+F62+F63</f>
        <v>449203476.99000001</v>
      </c>
      <c r="G65" s="13">
        <f>F65-B65</f>
        <v>61119954.99000001</v>
      </c>
    </row>
    <row r="66" spans="1:7" ht="11.1" customHeight="1" x14ac:dyDescent="0.25">
      <c r="A66" s="3"/>
      <c r="B66" s="14"/>
      <c r="C66" s="14"/>
      <c r="D66" s="14"/>
      <c r="E66" s="14"/>
      <c r="F66" s="14"/>
      <c r="G66" s="14"/>
    </row>
    <row r="67" spans="1:7" ht="11.1" customHeight="1" x14ac:dyDescent="0.25">
      <c r="A67" s="3" t="s">
        <v>68</v>
      </c>
      <c r="B67" s="13">
        <f>B68</f>
        <v>0</v>
      </c>
      <c r="C67" s="13">
        <f>C68</f>
        <v>0</v>
      </c>
      <c r="D67" s="13">
        <f>D68</f>
        <v>0</v>
      </c>
      <c r="E67" s="13">
        <f>E68</f>
        <v>0</v>
      </c>
      <c r="F67" s="13">
        <f>F68</f>
        <v>0</v>
      </c>
      <c r="G67" s="13">
        <f>F67-B67</f>
        <v>0</v>
      </c>
    </row>
    <row r="68" spans="1:7" ht="11.1" customHeight="1" x14ac:dyDescent="0.25">
      <c r="A68" s="3" t="s">
        <v>69</v>
      </c>
      <c r="B68" s="12">
        <v>0</v>
      </c>
      <c r="C68" s="12">
        <v>0</v>
      </c>
      <c r="D68" s="12"/>
      <c r="E68" s="12">
        <v>0</v>
      </c>
      <c r="F68" s="12">
        <v>0</v>
      </c>
      <c r="G68" s="12"/>
    </row>
    <row r="69" spans="1:7" ht="11.1" customHeight="1" x14ac:dyDescent="0.25">
      <c r="A69" s="3"/>
      <c r="B69" s="14"/>
      <c r="C69" s="14"/>
      <c r="D69" s="14"/>
      <c r="E69" s="14"/>
      <c r="F69" s="14"/>
      <c r="G69" s="14"/>
    </row>
    <row r="70" spans="1:7" ht="11.1" customHeight="1" x14ac:dyDescent="0.25">
      <c r="A70" s="3" t="s">
        <v>70</v>
      </c>
      <c r="B70" s="13">
        <f>B41+B65+B67</f>
        <v>875464112</v>
      </c>
      <c r="C70" s="13">
        <f>C41+C65+C67</f>
        <v>206780186.12</v>
      </c>
      <c r="D70" s="13">
        <f>B70+C70</f>
        <v>1082244298.1199999</v>
      </c>
      <c r="E70" s="13">
        <f>E41+E65+E67</f>
        <v>1081534994.122</v>
      </c>
      <c r="F70" s="13">
        <f>F41+F65+F67</f>
        <v>1082197506.8800001</v>
      </c>
      <c r="G70" s="13">
        <f>F70-B70</f>
        <v>206733394.88000011</v>
      </c>
    </row>
    <row r="71" spans="1:7" ht="11.1" customHeight="1" x14ac:dyDescent="0.25">
      <c r="A71" s="3"/>
      <c r="B71" s="14"/>
      <c r="C71" s="14"/>
      <c r="D71" s="14"/>
      <c r="E71" s="14"/>
      <c r="F71" s="14"/>
      <c r="G71" s="14"/>
    </row>
    <row r="72" spans="1:7" ht="11.1" customHeight="1" x14ac:dyDescent="0.25">
      <c r="A72" s="3" t="s">
        <v>71</v>
      </c>
      <c r="B72" s="14"/>
      <c r="C72" s="14"/>
      <c r="D72" s="14"/>
      <c r="E72" s="14"/>
      <c r="F72" s="14"/>
      <c r="G72" s="14"/>
    </row>
    <row r="73" spans="1:7" ht="11.1" customHeight="1" x14ac:dyDescent="0.25">
      <c r="A73" s="8" t="s">
        <v>72</v>
      </c>
      <c r="B73" s="12"/>
      <c r="C73" s="12"/>
      <c r="D73" s="12"/>
      <c r="E73" s="12"/>
      <c r="F73" s="12"/>
      <c r="G73" s="12"/>
    </row>
    <row r="74" spans="1:7" ht="11.1" customHeight="1" x14ac:dyDescent="0.25">
      <c r="A74" s="8" t="s">
        <v>73</v>
      </c>
      <c r="B74" s="12"/>
      <c r="C74" s="12"/>
      <c r="D74" s="12"/>
      <c r="E74" s="12"/>
      <c r="F74" s="12"/>
      <c r="G74" s="12"/>
    </row>
    <row r="75" spans="1:7" ht="11.1" customHeight="1" x14ac:dyDescent="0.25">
      <c r="A75" s="9" t="s">
        <v>74</v>
      </c>
      <c r="B75" s="13"/>
      <c r="C75" s="13"/>
      <c r="D75" s="13"/>
      <c r="E75" s="13"/>
      <c r="F75" s="13"/>
      <c r="G75" s="13"/>
    </row>
    <row r="76" spans="1:7" ht="11.1" customHeight="1" x14ac:dyDescent="0.25">
      <c r="A76" s="1"/>
      <c r="B76" s="15"/>
      <c r="C76" s="15"/>
      <c r="D76" s="15"/>
      <c r="E76" s="15"/>
      <c r="F76" s="15"/>
      <c r="G76" s="1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39370078740157483" right="0.39370078740157483" top="0.39370078740157483" bottom="0.3937007874015748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Sytec</dc:creator>
  <cp:lastModifiedBy>Mercedes Acopa Gomez</cp:lastModifiedBy>
  <cp:lastPrinted>2018-04-26T21:41:07Z</cp:lastPrinted>
  <dcterms:created xsi:type="dcterms:W3CDTF">2018-04-24T22:37:59Z</dcterms:created>
  <dcterms:modified xsi:type="dcterms:W3CDTF">2020-02-06T16:16:18Z</dcterms:modified>
</cp:coreProperties>
</file>