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a carpeta\"/>
    </mc:Choice>
  </mc:AlternateContent>
  <bookViews>
    <workbookView xWindow="0" yWindow="0" windowWidth="20490" windowHeight="7065"/>
  </bookViews>
  <sheets>
    <sheet name="FONDO III 4TO TRIMESTR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D12" i="1"/>
  <c r="D11" i="1" s="1"/>
  <c r="E12" i="1"/>
  <c r="E11" i="1" s="1"/>
  <c r="F12" i="1"/>
  <c r="F11" i="1" s="1"/>
  <c r="H12" i="1"/>
  <c r="H11" i="1" s="1"/>
  <c r="I12" i="1"/>
  <c r="J12" i="1"/>
  <c r="J11" i="1" s="1"/>
  <c r="K12" i="1"/>
  <c r="K11" i="1" s="1"/>
  <c r="G13" i="1"/>
  <c r="L13" i="1"/>
  <c r="O13" i="1"/>
  <c r="G14" i="1"/>
  <c r="L14" i="1" s="1"/>
  <c r="O14" i="1"/>
  <c r="G15" i="1"/>
  <c r="L15" i="1"/>
  <c r="O15" i="1"/>
  <c r="G16" i="1"/>
  <c r="G17" i="1"/>
  <c r="L17" i="1"/>
  <c r="O17" i="1"/>
  <c r="G18" i="1"/>
  <c r="L18" i="1" s="1"/>
  <c r="O18" i="1"/>
  <c r="G19" i="1"/>
  <c r="L19" i="1"/>
  <c r="O19" i="1"/>
  <c r="G20" i="1"/>
  <c r="G21" i="1"/>
  <c r="L21" i="1"/>
  <c r="O21" i="1"/>
  <c r="G22" i="1"/>
  <c r="L22" i="1" s="1"/>
  <c r="O22" i="1"/>
  <c r="G23" i="1"/>
  <c r="L23" i="1"/>
  <c r="O23" i="1"/>
  <c r="G24" i="1"/>
  <c r="G25" i="1"/>
  <c r="L25" i="1"/>
  <c r="O25" i="1"/>
  <c r="G26" i="1"/>
  <c r="L26" i="1" s="1"/>
  <c r="O26" i="1"/>
  <c r="G27" i="1"/>
  <c r="L27" i="1"/>
  <c r="O27" i="1"/>
  <c r="G28" i="1"/>
  <c r="G29" i="1"/>
  <c r="L29" i="1"/>
  <c r="O29" i="1"/>
  <c r="G30" i="1"/>
  <c r="L30" i="1" s="1"/>
  <c r="O30" i="1"/>
  <c r="G31" i="1"/>
  <c r="L31" i="1"/>
  <c r="O31" i="1"/>
  <c r="G32" i="1"/>
  <c r="G33" i="1"/>
  <c r="L33" i="1"/>
  <c r="O33" i="1"/>
  <c r="G34" i="1"/>
  <c r="L34" i="1" s="1"/>
  <c r="O34" i="1"/>
  <c r="G35" i="1"/>
  <c r="L35" i="1"/>
  <c r="O35" i="1"/>
  <c r="G36" i="1"/>
  <c r="G37" i="1"/>
  <c r="L37" i="1"/>
  <c r="O37" i="1"/>
  <c r="G38" i="1"/>
  <c r="L38" i="1" s="1"/>
  <c r="O38" i="1"/>
  <c r="G39" i="1"/>
  <c r="L39" i="1"/>
  <c r="O39" i="1"/>
  <c r="G40" i="1"/>
  <c r="G41" i="1"/>
  <c r="L41" i="1"/>
  <c r="O41" i="1"/>
  <c r="G42" i="1"/>
  <c r="L42" i="1" s="1"/>
  <c r="O42" i="1"/>
  <c r="G43" i="1"/>
  <c r="L43" i="1"/>
  <c r="O43" i="1"/>
  <c r="G44" i="1"/>
  <c r="G45" i="1"/>
  <c r="L45" i="1"/>
  <c r="O45" i="1"/>
  <c r="G46" i="1"/>
  <c r="L46" i="1" s="1"/>
  <c r="O46" i="1"/>
  <c r="G47" i="1"/>
  <c r="L47" i="1"/>
  <c r="O47" i="1"/>
  <c r="G48" i="1"/>
  <c r="G49" i="1"/>
  <c r="L49" i="1"/>
  <c r="O49" i="1"/>
  <c r="G50" i="1"/>
  <c r="L50" i="1" s="1"/>
  <c r="O50" i="1"/>
  <c r="G51" i="1"/>
  <c r="L51" i="1"/>
  <c r="O51" i="1"/>
  <c r="G52" i="1"/>
  <c r="G53" i="1"/>
  <c r="L53" i="1"/>
  <c r="O53" i="1"/>
  <c r="G54" i="1"/>
  <c r="L54" i="1" s="1"/>
  <c r="O54" i="1"/>
  <c r="G55" i="1"/>
  <c r="L55" i="1"/>
  <c r="O55" i="1"/>
  <c r="G56" i="1"/>
  <c r="G57" i="1"/>
  <c r="L57" i="1"/>
  <c r="O57" i="1"/>
  <c r="G58" i="1"/>
  <c r="L58" i="1" s="1"/>
  <c r="O58" i="1"/>
  <c r="G59" i="1"/>
  <c r="L59" i="1"/>
  <c r="O59" i="1"/>
  <c r="G60" i="1"/>
  <c r="G61" i="1"/>
  <c r="L61" i="1"/>
  <c r="O61" i="1"/>
  <c r="G62" i="1"/>
  <c r="L62" i="1" s="1"/>
  <c r="O62" i="1"/>
  <c r="G63" i="1"/>
  <c r="L63" i="1"/>
  <c r="O63" i="1"/>
  <c r="G64" i="1"/>
  <c r="G65" i="1"/>
  <c r="L65" i="1"/>
  <c r="O65" i="1"/>
  <c r="G66" i="1"/>
  <c r="L66" i="1" s="1"/>
  <c r="O66" i="1"/>
  <c r="G67" i="1"/>
  <c r="L67" i="1"/>
  <c r="O67" i="1"/>
  <c r="G68" i="1"/>
  <c r="G69" i="1"/>
  <c r="L69" i="1"/>
  <c r="O69" i="1"/>
  <c r="G70" i="1"/>
  <c r="L70" i="1" s="1"/>
  <c r="O70" i="1"/>
  <c r="G71" i="1"/>
  <c r="L71" i="1"/>
  <c r="O71" i="1"/>
  <c r="G72" i="1"/>
  <c r="G73" i="1"/>
  <c r="L73" i="1"/>
  <c r="O73" i="1"/>
  <c r="G74" i="1"/>
  <c r="L74" i="1" s="1"/>
  <c r="O74" i="1"/>
  <c r="G75" i="1"/>
  <c r="L75" i="1"/>
  <c r="O75" i="1"/>
  <c r="G76" i="1"/>
  <c r="G77" i="1"/>
  <c r="L77" i="1"/>
  <c r="O77" i="1"/>
  <c r="G78" i="1"/>
  <c r="L78" i="1" s="1"/>
  <c r="O78" i="1"/>
  <c r="G79" i="1"/>
  <c r="L79" i="1"/>
  <c r="O79" i="1"/>
  <c r="G80" i="1"/>
  <c r="G81" i="1"/>
  <c r="L81" i="1"/>
  <c r="O81" i="1"/>
  <c r="G82" i="1"/>
  <c r="L82" i="1" s="1"/>
  <c r="O82" i="1"/>
  <c r="G83" i="1"/>
  <c r="L83" i="1"/>
  <c r="O83" i="1"/>
  <c r="G84" i="1"/>
  <c r="G85" i="1"/>
  <c r="L85" i="1"/>
  <c r="O85" i="1"/>
  <c r="G86" i="1"/>
  <c r="L86" i="1" s="1"/>
  <c r="O86" i="1"/>
  <c r="G87" i="1"/>
  <c r="L87" i="1"/>
  <c r="O87" i="1"/>
  <c r="G88" i="1"/>
  <c r="G89" i="1"/>
  <c r="L89" i="1"/>
  <c r="O89" i="1"/>
  <c r="G90" i="1"/>
  <c r="L90" i="1" s="1"/>
  <c r="O90" i="1"/>
  <c r="G91" i="1"/>
  <c r="L91" i="1"/>
  <c r="O91" i="1"/>
  <c r="G92" i="1"/>
  <c r="G93" i="1"/>
  <c r="L93" i="1"/>
  <c r="O93" i="1"/>
  <c r="G94" i="1"/>
  <c r="L94" i="1" s="1"/>
  <c r="O94" i="1"/>
  <c r="G95" i="1"/>
  <c r="L95" i="1"/>
  <c r="O95" i="1"/>
  <c r="G96" i="1"/>
  <c r="G97" i="1"/>
  <c r="L97" i="1"/>
  <c r="O97" i="1"/>
  <c r="G98" i="1"/>
  <c r="L98" i="1" s="1"/>
  <c r="O98" i="1"/>
  <c r="G99" i="1"/>
  <c r="L99" i="1"/>
  <c r="O99" i="1"/>
  <c r="G100" i="1"/>
  <c r="G101" i="1"/>
  <c r="L101" i="1"/>
  <c r="O101" i="1"/>
  <c r="G102" i="1"/>
  <c r="L102" i="1" s="1"/>
  <c r="O102" i="1"/>
  <c r="G103" i="1"/>
  <c r="L103" i="1"/>
  <c r="O103" i="1"/>
  <c r="G104" i="1"/>
  <c r="G105" i="1"/>
  <c r="L105" i="1"/>
  <c r="O105" i="1"/>
  <c r="G106" i="1"/>
  <c r="L106" i="1" s="1"/>
  <c r="O106" i="1"/>
  <c r="G107" i="1"/>
  <c r="L107" i="1"/>
  <c r="O107" i="1"/>
  <c r="G108" i="1"/>
  <c r="G109" i="1"/>
  <c r="L109" i="1"/>
  <c r="O109" i="1"/>
  <c r="G110" i="1"/>
  <c r="L110" i="1" s="1"/>
  <c r="O110" i="1"/>
  <c r="G111" i="1"/>
  <c r="L111" i="1"/>
  <c r="O111" i="1"/>
  <c r="G112" i="1"/>
  <c r="G113" i="1"/>
  <c r="L113" i="1"/>
  <c r="O113" i="1"/>
  <c r="G114" i="1"/>
  <c r="L114" i="1" s="1"/>
  <c r="O114" i="1"/>
  <c r="G115" i="1"/>
  <c r="L115" i="1"/>
  <c r="O115" i="1"/>
  <c r="G116" i="1"/>
  <c r="G117" i="1"/>
  <c r="L117" i="1"/>
  <c r="O117" i="1"/>
  <c r="G118" i="1"/>
  <c r="L118" i="1" s="1"/>
  <c r="O118" i="1"/>
  <c r="G119" i="1"/>
  <c r="L119" i="1"/>
  <c r="O119" i="1"/>
  <c r="G120" i="1"/>
  <c r="G121" i="1"/>
  <c r="L121" i="1"/>
  <c r="O121" i="1"/>
  <c r="G122" i="1"/>
  <c r="L122" i="1" s="1"/>
  <c r="O122" i="1"/>
  <c r="G123" i="1"/>
  <c r="L123" i="1"/>
  <c r="O123" i="1"/>
  <c r="G124" i="1"/>
  <c r="G125" i="1"/>
  <c r="L125" i="1"/>
  <c r="O125" i="1"/>
  <c r="G126" i="1"/>
  <c r="L126" i="1" s="1"/>
  <c r="O126" i="1"/>
  <c r="G127" i="1"/>
  <c r="L127" i="1"/>
  <c r="O127" i="1"/>
  <c r="G128" i="1"/>
  <c r="G129" i="1"/>
  <c r="L129" i="1"/>
  <c r="O129" i="1"/>
  <c r="G130" i="1"/>
  <c r="L130" i="1" s="1"/>
  <c r="O130" i="1"/>
  <c r="G131" i="1"/>
  <c r="L131" i="1"/>
  <c r="O131" i="1"/>
  <c r="G132" i="1"/>
  <c r="G133" i="1"/>
  <c r="L133" i="1"/>
  <c r="O133" i="1"/>
  <c r="G134" i="1"/>
  <c r="L134" i="1" s="1"/>
  <c r="O134" i="1"/>
  <c r="G135" i="1"/>
  <c r="L135" i="1"/>
  <c r="O135" i="1"/>
  <c r="G136" i="1"/>
  <c r="G137" i="1"/>
  <c r="L137" i="1"/>
  <c r="O137" i="1"/>
  <c r="G138" i="1"/>
  <c r="L138" i="1" s="1"/>
  <c r="O138" i="1"/>
  <c r="G139" i="1"/>
  <c r="L139" i="1"/>
  <c r="O139" i="1"/>
  <c r="G140" i="1"/>
  <c r="G141" i="1"/>
  <c r="L141" i="1"/>
  <c r="O141" i="1"/>
  <c r="G142" i="1"/>
  <c r="L142" i="1" s="1"/>
  <c r="O142" i="1"/>
  <c r="G143" i="1"/>
  <c r="L143" i="1"/>
  <c r="O143" i="1"/>
  <c r="G144" i="1"/>
  <c r="G145" i="1"/>
  <c r="L145" i="1"/>
  <c r="O145" i="1"/>
  <c r="G146" i="1"/>
  <c r="L146" i="1" s="1"/>
  <c r="O146" i="1"/>
  <c r="G147" i="1"/>
  <c r="L147" i="1"/>
  <c r="O147" i="1"/>
  <c r="G148" i="1"/>
  <c r="G149" i="1"/>
  <c r="L149" i="1"/>
  <c r="O149" i="1"/>
  <c r="G150" i="1"/>
  <c r="L150" i="1" s="1"/>
  <c r="O150" i="1"/>
  <c r="G151" i="1"/>
  <c r="L151" i="1"/>
  <c r="O151" i="1"/>
  <c r="G152" i="1"/>
  <c r="G153" i="1"/>
  <c r="L153" i="1"/>
  <c r="O153" i="1"/>
  <c r="G154" i="1"/>
  <c r="L154" i="1" s="1"/>
  <c r="O154" i="1"/>
  <c r="G155" i="1"/>
  <c r="L155" i="1"/>
  <c r="O155" i="1"/>
  <c r="G156" i="1"/>
  <c r="G157" i="1"/>
  <c r="L157" i="1"/>
  <c r="O157" i="1"/>
  <c r="G158" i="1"/>
  <c r="L158" i="1" s="1"/>
  <c r="O158" i="1"/>
  <c r="G159" i="1"/>
  <c r="L159" i="1"/>
  <c r="O159" i="1"/>
  <c r="G160" i="1"/>
  <c r="G161" i="1"/>
  <c r="L161" i="1"/>
  <c r="O161" i="1"/>
  <c r="G162" i="1"/>
  <c r="L162" i="1" s="1"/>
  <c r="O162" i="1"/>
  <c r="G163" i="1"/>
  <c r="L163" i="1"/>
  <c r="O163" i="1"/>
  <c r="G164" i="1"/>
  <c r="G165" i="1"/>
  <c r="L165" i="1"/>
  <c r="O165" i="1"/>
  <c r="G166" i="1"/>
  <c r="L166" i="1" s="1"/>
  <c r="O166" i="1"/>
  <c r="G167" i="1"/>
  <c r="L167" i="1"/>
  <c r="O167" i="1"/>
  <c r="G168" i="1"/>
  <c r="G169" i="1"/>
  <c r="L169" i="1"/>
  <c r="O169" i="1"/>
  <c r="G170" i="1"/>
  <c r="L170" i="1" s="1"/>
  <c r="O170" i="1"/>
  <c r="G171" i="1"/>
  <c r="L171" i="1"/>
  <c r="O171" i="1"/>
  <c r="G172" i="1"/>
  <c r="L172" i="1" s="1"/>
  <c r="O172" i="1"/>
  <c r="G173" i="1"/>
  <c r="L173" i="1"/>
  <c r="O173" i="1"/>
  <c r="G174" i="1"/>
  <c r="L174" i="1" s="1"/>
  <c r="G175" i="1"/>
  <c r="L175" i="1"/>
  <c r="O175" i="1"/>
  <c r="G176" i="1"/>
  <c r="L176" i="1" s="1"/>
  <c r="O176" i="1"/>
  <c r="G177" i="1"/>
  <c r="L177" i="1"/>
  <c r="O177" i="1"/>
  <c r="G178" i="1"/>
  <c r="L178" i="1" s="1"/>
  <c r="G179" i="1"/>
  <c r="L179" i="1"/>
  <c r="O179" i="1"/>
  <c r="G180" i="1"/>
  <c r="L180" i="1" s="1"/>
  <c r="O180" i="1"/>
  <c r="G181" i="1"/>
  <c r="L181" i="1"/>
  <c r="O181" i="1"/>
  <c r="G182" i="1"/>
  <c r="L182" i="1" s="1"/>
  <c r="G183" i="1"/>
  <c r="L183" i="1"/>
  <c r="O183" i="1"/>
  <c r="G184" i="1"/>
  <c r="L184" i="1" s="1"/>
  <c r="O184" i="1"/>
  <c r="G185" i="1"/>
  <c r="L185" i="1"/>
  <c r="O185" i="1"/>
  <c r="G186" i="1"/>
  <c r="L186" i="1" s="1"/>
  <c r="G187" i="1"/>
  <c r="L187" i="1"/>
  <c r="O187" i="1"/>
  <c r="G188" i="1"/>
  <c r="L188" i="1" s="1"/>
  <c r="O188" i="1"/>
  <c r="G189" i="1"/>
  <c r="L189" i="1"/>
  <c r="O189" i="1"/>
  <c r="G190" i="1"/>
  <c r="L190" i="1" s="1"/>
  <c r="G191" i="1"/>
  <c r="L191" i="1"/>
  <c r="O191" i="1"/>
  <c r="G192" i="1"/>
  <c r="L192" i="1" s="1"/>
  <c r="O192" i="1"/>
  <c r="G193" i="1"/>
  <c r="L193" i="1"/>
  <c r="O193" i="1"/>
  <c r="G194" i="1"/>
  <c r="L194" i="1" s="1"/>
  <c r="G195" i="1"/>
  <c r="L195" i="1"/>
  <c r="O195" i="1"/>
  <c r="G196" i="1"/>
  <c r="L196" i="1" s="1"/>
  <c r="O196" i="1"/>
  <c r="G197" i="1"/>
  <c r="L197" i="1"/>
  <c r="O197" i="1"/>
  <c r="G198" i="1"/>
  <c r="L198" i="1" s="1"/>
  <c r="G199" i="1"/>
  <c r="L199" i="1"/>
  <c r="O199" i="1"/>
  <c r="G200" i="1"/>
  <c r="L200" i="1" s="1"/>
  <c r="O200" i="1"/>
  <c r="G201" i="1"/>
  <c r="L201" i="1"/>
  <c r="O201" i="1"/>
  <c r="G202" i="1"/>
  <c r="L202" i="1" s="1"/>
  <c r="G203" i="1"/>
  <c r="L203" i="1"/>
  <c r="O203" i="1"/>
  <c r="G204" i="1"/>
  <c r="L204" i="1" s="1"/>
  <c r="O204" i="1"/>
  <c r="G205" i="1"/>
  <c r="L205" i="1"/>
  <c r="O205" i="1"/>
  <c r="G206" i="1"/>
  <c r="L206" i="1" s="1"/>
  <c r="G207" i="1"/>
  <c r="L207" i="1"/>
  <c r="O207" i="1"/>
  <c r="G208" i="1"/>
  <c r="L208" i="1" s="1"/>
  <c r="O208" i="1"/>
  <c r="G209" i="1"/>
  <c r="L209" i="1"/>
  <c r="O209" i="1"/>
  <c r="G210" i="1"/>
  <c r="L210" i="1" s="1"/>
  <c r="G211" i="1"/>
  <c r="L211" i="1"/>
  <c r="O211" i="1"/>
  <c r="G212" i="1"/>
  <c r="L212" i="1" s="1"/>
  <c r="O212" i="1"/>
  <c r="G213" i="1"/>
  <c r="L213" i="1"/>
  <c r="O213" i="1"/>
  <c r="G214" i="1"/>
  <c r="L214" i="1" s="1"/>
  <c r="G215" i="1"/>
  <c r="L215" i="1"/>
  <c r="O215" i="1"/>
  <c r="G216" i="1"/>
  <c r="L216" i="1" s="1"/>
  <c r="O216" i="1"/>
  <c r="G217" i="1"/>
  <c r="L217" i="1"/>
  <c r="O217" i="1"/>
  <c r="G218" i="1"/>
  <c r="L218" i="1" s="1"/>
  <c r="G219" i="1"/>
  <c r="L219" i="1"/>
  <c r="O219" i="1"/>
  <c r="G220" i="1"/>
  <c r="L220" i="1" s="1"/>
  <c r="O220" i="1"/>
  <c r="G221" i="1"/>
  <c r="L221" i="1"/>
  <c r="O221" i="1"/>
  <c r="G222" i="1"/>
  <c r="L222" i="1" s="1"/>
  <c r="G223" i="1"/>
  <c r="L223" i="1"/>
  <c r="O223" i="1"/>
  <c r="G224" i="1"/>
  <c r="L224" i="1" s="1"/>
  <c r="G225" i="1"/>
  <c r="L225" i="1" s="1"/>
  <c r="G226" i="1"/>
  <c r="L226" i="1"/>
  <c r="O226" i="1"/>
  <c r="G227" i="1"/>
  <c r="L227" i="1" s="1"/>
  <c r="O227" i="1"/>
  <c r="G228" i="1"/>
  <c r="L228" i="1"/>
  <c r="O228" i="1"/>
  <c r="G229" i="1"/>
  <c r="L229" i="1" s="1"/>
  <c r="G230" i="1"/>
  <c r="L230" i="1"/>
  <c r="O230" i="1"/>
  <c r="G231" i="1"/>
  <c r="L231" i="1" s="1"/>
  <c r="O231" i="1"/>
  <c r="G232" i="1"/>
  <c r="L232" i="1"/>
  <c r="O232" i="1"/>
  <c r="G233" i="1"/>
  <c r="L233" i="1" s="1"/>
  <c r="G234" i="1"/>
  <c r="L234" i="1"/>
  <c r="O234" i="1"/>
  <c r="G235" i="1"/>
  <c r="L235" i="1" s="1"/>
  <c r="O235" i="1"/>
  <c r="G236" i="1"/>
  <c r="L236" i="1"/>
  <c r="O236" i="1"/>
  <c r="G237" i="1"/>
  <c r="L237" i="1" s="1"/>
  <c r="G238" i="1"/>
  <c r="L238" i="1"/>
  <c r="O238" i="1"/>
  <c r="G239" i="1"/>
  <c r="L239" i="1" s="1"/>
  <c r="O239" i="1"/>
  <c r="G240" i="1"/>
  <c r="L240" i="1"/>
  <c r="O240" i="1"/>
  <c r="G241" i="1"/>
  <c r="L241" i="1" s="1"/>
  <c r="G242" i="1"/>
  <c r="L242" i="1"/>
  <c r="O242" i="1"/>
  <c r="G243" i="1"/>
  <c r="L243" i="1" s="1"/>
  <c r="O243" i="1"/>
  <c r="G244" i="1"/>
  <c r="L244" i="1"/>
  <c r="O244" i="1"/>
  <c r="G245" i="1"/>
  <c r="L245" i="1" s="1"/>
  <c r="G246" i="1"/>
  <c r="L246" i="1"/>
  <c r="O246" i="1"/>
  <c r="G247" i="1"/>
  <c r="L247" i="1" s="1"/>
  <c r="O247" i="1"/>
  <c r="G248" i="1"/>
  <c r="L248" i="1"/>
  <c r="O248" i="1"/>
  <c r="G249" i="1"/>
  <c r="L249" i="1" s="1"/>
  <c r="G250" i="1"/>
  <c r="L250" i="1"/>
  <c r="O250" i="1"/>
  <c r="G251" i="1"/>
  <c r="L251" i="1" s="1"/>
  <c r="O251" i="1"/>
  <c r="G252" i="1"/>
  <c r="L252" i="1"/>
  <c r="O252" i="1"/>
  <c r="G253" i="1"/>
  <c r="L253" i="1" s="1"/>
  <c r="G254" i="1"/>
  <c r="L254" i="1" s="1"/>
  <c r="G255" i="1"/>
  <c r="L255" i="1"/>
  <c r="O255" i="1"/>
  <c r="G256" i="1"/>
  <c r="L256" i="1" s="1"/>
  <c r="O256" i="1"/>
  <c r="G257" i="1"/>
  <c r="L257" i="1"/>
  <c r="O257" i="1"/>
  <c r="G258" i="1"/>
  <c r="L258" i="1" s="1"/>
  <c r="G259" i="1"/>
  <c r="L259" i="1"/>
  <c r="O259" i="1"/>
  <c r="G260" i="1"/>
  <c r="L260" i="1" s="1"/>
  <c r="O260" i="1"/>
  <c r="G261" i="1"/>
  <c r="L261" i="1"/>
  <c r="O261" i="1"/>
  <c r="G262" i="1"/>
  <c r="L262" i="1" s="1"/>
  <c r="O262" i="1"/>
  <c r="G263" i="1"/>
  <c r="L263" i="1"/>
  <c r="O263" i="1"/>
  <c r="G264" i="1"/>
  <c r="L264" i="1" s="1"/>
  <c r="G265" i="1"/>
  <c r="L265" i="1"/>
  <c r="O265" i="1"/>
  <c r="G266" i="1"/>
  <c r="L266" i="1" s="1"/>
  <c r="O266" i="1"/>
  <c r="G267" i="1"/>
  <c r="L267" i="1"/>
  <c r="O267" i="1"/>
  <c r="G268" i="1"/>
  <c r="L268" i="1" s="1"/>
  <c r="G269" i="1"/>
  <c r="L269" i="1"/>
  <c r="O269" i="1"/>
  <c r="G270" i="1"/>
  <c r="L270" i="1" s="1"/>
  <c r="O270" i="1"/>
  <c r="G271" i="1"/>
  <c r="L271" i="1"/>
  <c r="O271" i="1"/>
  <c r="G272" i="1"/>
  <c r="L272" i="1" s="1"/>
  <c r="G273" i="1"/>
  <c r="L273" i="1"/>
  <c r="O273" i="1"/>
  <c r="G274" i="1"/>
  <c r="L274" i="1" s="1"/>
  <c r="G275" i="1"/>
  <c r="L275" i="1"/>
  <c r="O275" i="1"/>
  <c r="O268" i="1" l="1"/>
  <c r="O274" i="1"/>
  <c r="O272" i="1"/>
  <c r="O264" i="1"/>
  <c r="O258" i="1"/>
  <c r="O254" i="1"/>
  <c r="L168" i="1"/>
  <c r="O168" i="1"/>
  <c r="L160" i="1"/>
  <c r="O160" i="1"/>
  <c r="L152" i="1"/>
  <c r="O152" i="1"/>
  <c r="L144" i="1"/>
  <c r="O144" i="1"/>
  <c r="L136" i="1"/>
  <c r="O136" i="1"/>
  <c r="L128" i="1"/>
  <c r="O128" i="1"/>
  <c r="L120" i="1"/>
  <c r="O120" i="1"/>
  <c r="L112" i="1"/>
  <c r="O112" i="1"/>
  <c r="L104" i="1"/>
  <c r="O104" i="1"/>
  <c r="L96" i="1"/>
  <c r="O96" i="1"/>
  <c r="L88" i="1"/>
  <c r="O88" i="1"/>
  <c r="L80" i="1"/>
  <c r="O80" i="1"/>
  <c r="L72" i="1"/>
  <c r="O72" i="1"/>
  <c r="L64" i="1"/>
  <c r="O64" i="1"/>
  <c r="L56" i="1"/>
  <c r="O56" i="1"/>
  <c r="L48" i="1"/>
  <c r="O48" i="1"/>
  <c r="L40" i="1"/>
  <c r="O40" i="1"/>
  <c r="L32" i="1"/>
  <c r="O32" i="1"/>
  <c r="L24" i="1"/>
  <c r="O24" i="1"/>
  <c r="L16" i="1"/>
  <c r="O16" i="1"/>
  <c r="O253" i="1"/>
  <c r="O249" i="1"/>
  <c r="O245" i="1"/>
  <c r="O241" i="1"/>
  <c r="O237" i="1"/>
  <c r="O233" i="1"/>
  <c r="O229" i="1"/>
  <c r="O225" i="1"/>
  <c r="O222" i="1"/>
  <c r="O218" i="1"/>
  <c r="O214" i="1"/>
  <c r="O210" i="1"/>
  <c r="O206" i="1"/>
  <c r="O202" i="1"/>
  <c r="O198" i="1"/>
  <c r="O194" i="1"/>
  <c r="O190" i="1"/>
  <c r="O186" i="1"/>
  <c r="O182" i="1"/>
  <c r="O178" i="1"/>
  <c r="O174" i="1"/>
  <c r="L164" i="1"/>
  <c r="O164" i="1"/>
  <c r="L156" i="1"/>
  <c r="O156" i="1"/>
  <c r="L148" i="1"/>
  <c r="O148" i="1"/>
  <c r="L140" i="1"/>
  <c r="O140" i="1"/>
  <c r="L132" i="1"/>
  <c r="O132" i="1"/>
  <c r="L124" i="1"/>
  <c r="O124" i="1"/>
  <c r="L116" i="1"/>
  <c r="O116" i="1"/>
  <c r="L108" i="1"/>
  <c r="O108" i="1"/>
  <c r="L100" i="1"/>
  <c r="O100" i="1"/>
  <c r="L92" i="1"/>
  <c r="O92" i="1"/>
  <c r="L84" i="1"/>
  <c r="O84" i="1"/>
  <c r="L76" i="1"/>
  <c r="O76" i="1"/>
  <c r="L68" i="1"/>
  <c r="O68" i="1"/>
  <c r="L60" i="1"/>
  <c r="O60" i="1"/>
  <c r="L52" i="1"/>
  <c r="O52" i="1"/>
  <c r="L44" i="1"/>
  <c r="O44" i="1"/>
  <c r="L36" i="1"/>
  <c r="O36" i="1"/>
  <c r="L28" i="1"/>
  <c r="O28" i="1"/>
  <c r="L20" i="1"/>
  <c r="L12" i="1" s="1"/>
  <c r="L11" i="1" s="1"/>
  <c r="O20" i="1"/>
  <c r="G12" i="1"/>
  <c r="G11" i="1" l="1"/>
  <c r="O11" i="1" s="1"/>
  <c r="O12" i="1"/>
</calcChain>
</file>

<file path=xl/sharedStrings.xml><?xml version="1.0" encoding="utf-8"?>
<sst xmlns="http://schemas.openxmlformats.org/spreadsheetml/2006/main" count="1329" uniqueCount="567">
  <si>
    <t>SANITARIOS</t>
  </si>
  <si>
    <t>10.0000</t>
  </si>
  <si>
    <t>Cárdenas</t>
  </si>
  <si>
    <t>CONSTRUCCION DE SANITARIOS SECOS. COLONIA EMILIANO ZAPATA (AGEB2700200011036).</t>
  </si>
  <si>
    <t>08-310</t>
  </si>
  <si>
    <t>CONSTRUCCION DE SANITARIOS SECOS. FRACC CAÑALES I (AGEB2700200011252).</t>
  </si>
  <si>
    <t>08-309</t>
  </si>
  <si>
    <t>CONSTRUCCION DE SANITARIOS SECOS, FRACC CAÑALES III ETAPA SUR (AGEB2700200011144).</t>
  </si>
  <si>
    <t>08-308</t>
  </si>
  <si>
    <t>CONSTRUCCION DE SANITARIOS SECOS, COLONIA SANTA CATALINA (AGEB270020001113A).</t>
  </si>
  <si>
    <t>08-307</t>
  </si>
  <si>
    <t>CONSTRUCCION DE SANITARIOS SECOS, COLONIA SANTA MARIA PERIFERICO, COLONIA JACINTO LOPEZ (AGEB2700200010697).</t>
  </si>
  <si>
    <t>08-306</t>
  </si>
  <si>
    <t>Poblado C-16 General Emiliano Zapata</t>
  </si>
  <si>
    <t>CONSTRUCCION DE SANITARIOS SECOS (AGEB2700200251074).</t>
  </si>
  <si>
    <t>08-305</t>
  </si>
  <si>
    <t>CONSTRUCCION DE SANITARIOS SECOS (AGEB270020025106A).</t>
  </si>
  <si>
    <t>08-304</t>
  </si>
  <si>
    <t>Benito Juárez (Campo Magallanes)</t>
  </si>
  <si>
    <t>CONSTRUCCION DE SANITARIOS SECOS (AGEB2700200290362).</t>
  </si>
  <si>
    <t>08-303</t>
  </si>
  <si>
    <t>CONSTRUCCION DE SANITARIOS SECOS (AGEB2700200290358).</t>
  </si>
  <si>
    <t>08-302</t>
  </si>
  <si>
    <t>ML</t>
  </si>
  <si>
    <t>110.0000</t>
  </si>
  <si>
    <t>REHABILITACION DE LA RED DE AGUA POTABLE, CALLE JOSE MARTI ENTRE SANTOS DEGOLLADO Y TOMAS GARRIDO.</t>
  </si>
  <si>
    <t>08-301</t>
  </si>
  <si>
    <t>231.2500</t>
  </si>
  <si>
    <t>REHABILITACION DE LA RED DE AGUA POTABLE, CALLE CUAUHTEMOC.</t>
  </si>
  <si>
    <t>08-300</t>
  </si>
  <si>
    <t>AULAS (CONSTRUCCIÓN)</t>
  </si>
  <si>
    <t>1.0000</t>
  </si>
  <si>
    <t>Santuario 4ta. Sección</t>
  </si>
  <si>
    <t>CONSTRUCCION DE AULA EN EL JARDIN DE NIÑOS</t>
  </si>
  <si>
    <t>08-299</t>
  </si>
  <si>
    <t>198.0000</t>
  </si>
  <si>
    <t>REHABILITACION DE LA RED DE DRENAJE SANITARIOS DE LA CALLE GREGORIO MENDEZ ENTRE LUIS DONALDO COLOSIO Y SOR JUANA INES DE LA CRUZ, COL. NUEVO PROGRESO.</t>
  </si>
  <si>
    <t>08-298</t>
  </si>
  <si>
    <t>REHABILITACION DE LA RED DE DRENAJE SANITARIO DE LA CALLE CUAUHTEMOC DE SANTOS DEGOLLADO A RAMON LOPEZ VELARDE.</t>
  </si>
  <si>
    <t>08-297</t>
  </si>
  <si>
    <t>91.6000</t>
  </si>
  <si>
    <t>REHABILITACION DE LA RED DE DRENAJE SANITARIO DE LA CALLE AQUILES CALDERON MARCHENA ESQ. SECCION 26 (COL. PETROLERA).</t>
  </si>
  <si>
    <t>08-296</t>
  </si>
  <si>
    <t>REHABILITACION DE LA RED DE DRENAJE SANITARIO DE LA CALLE JOSE MARTI ENTRE SANTOS DEGOLLADO Y TOMAS GARRIDO.</t>
  </si>
  <si>
    <t>08-295</t>
  </si>
  <si>
    <t>318.0000</t>
  </si>
  <si>
    <t>REHABILITACION DE LA RED DE DRENAJE SANITARIO DE LA CALLE VICENTE GUERRERO DE JOSE MARTI AL CALLEJON 1, Y TRAMO: FRANCISCO I. MADERO A CALLE REFORMA (COL. EL TOLOQUE).</t>
  </si>
  <si>
    <t>08-294</t>
  </si>
  <si>
    <t>65.0000</t>
  </si>
  <si>
    <t>REHABILITACION DE LA RED DE DRENAJE SANITARIO DE LA CALLE REFORMA DE LOPEZ VELARDE A TOMAS GARRIDO.</t>
  </si>
  <si>
    <t>08-293</t>
  </si>
  <si>
    <t>298.0000</t>
  </si>
  <si>
    <t>REHABILITACION DE LA RED DE DRENAJE SANITARIO CALLE CIRCUITO LOS CONDORES ENTRE ANDADOR GARZA Y GOLONDRINA, PERIFERICO ENTRE ANDADOR OCAS Y GAVIOTAS, HALCON, INFONAVIT DEPORTIVA.</t>
  </si>
  <si>
    <t>08-292</t>
  </si>
  <si>
    <t>176.3000</t>
  </si>
  <si>
    <t>REHABILITACION DE LA RED DE DRENAJE EN CALLE SACUA ENTRE ANDADOR 2 Y ANDADOR 7, COL. C.S.A.T.</t>
  </si>
  <si>
    <t>08-291</t>
  </si>
  <si>
    <t>150.0000</t>
  </si>
  <si>
    <t>REHABILITACION DE LA RED DE DRENAJE EN CALLE LIMON Y NARCISO MENDOZA.</t>
  </si>
  <si>
    <t>08-290</t>
  </si>
  <si>
    <t>343.0000</t>
  </si>
  <si>
    <t>REHABILITACION DE LA RED DE DRENAJE EN CALLE TACOTALPA, COL. SECCION 40.</t>
  </si>
  <si>
    <t>08-289</t>
  </si>
  <si>
    <t>COMEDOR</t>
  </si>
  <si>
    <t>Sinaloa 1ra. Sección</t>
  </si>
  <si>
    <t>CONSTRUCCION DE COMEDOR ESCOLAR EN EL JARDIN DE NIÑOS ( MANUEL GENESTA RODRIGUEZ).</t>
  </si>
  <si>
    <t>08-288</t>
  </si>
  <si>
    <t>Azucena 4ta. Sección (Torno Alegre)</t>
  </si>
  <si>
    <t>CONSTRUCCION DE COMEDOR ESCOLAR EN LA ESC. PRIM. (GNRAL. IGNACIO LOPEZ RAYON).</t>
  </si>
  <si>
    <t>08-287</t>
  </si>
  <si>
    <t>DOMO</t>
  </si>
  <si>
    <t>Coronel Andrés Sánchez Magallanes</t>
  </si>
  <si>
    <t>CONSTRUCCION DE DOMO EN EL JARDIN DE NIÑOS ( ANDRES SANCHEZ MAGALLANES).</t>
  </si>
  <si>
    <t>08-286</t>
  </si>
  <si>
    <t>Poblado C-22 Licenciado José María Pino Suárez</t>
  </si>
  <si>
    <t>CONSTRUCCION DE DOMO EN LA ESC. PRIM. (JOSE MARIA PINO SUAREZ).</t>
  </si>
  <si>
    <t>08-285</t>
  </si>
  <si>
    <t>Pedro Sánchez Magallanes</t>
  </si>
  <si>
    <t>CONSTRUCCION DE DOMO EN EL CBTA No 200.</t>
  </si>
  <si>
    <t>08-284</t>
  </si>
  <si>
    <t>Azucenita 1ra. Sección B</t>
  </si>
  <si>
    <t>CONSTRUCCION DE DOMO EN EL JARDIN DE NIÑOS ( JOSE VASCONCELOS).</t>
  </si>
  <si>
    <t>08-283</t>
  </si>
  <si>
    <t>Calzada 1ra. Sección Norte A</t>
  </si>
  <si>
    <t>CONSTRUCCION DE DOMO EN EL JARDIN DE NIÑOS ( RAMON SOSA TORRES).</t>
  </si>
  <si>
    <t>08-282</t>
  </si>
  <si>
    <t>Encrucijada 2da. Sección (Los García)</t>
  </si>
  <si>
    <t>CONSTRUCCION DE DOMO EN LA ESC. PRIM. RURAL FEDERAL ( JUSTO SIERRA MENDEZ).</t>
  </si>
  <si>
    <t>08-281</t>
  </si>
  <si>
    <t>MEJORAMIENTO</t>
  </si>
  <si>
    <t>Poblado C-33 20 de Noviembre</t>
  </si>
  <si>
    <t>MEJORAMIENTO DE LA L.D. Y R.D. DE ENERGIA ELECTRICA EN MEDIA Y BAJA TENSION.</t>
  </si>
  <si>
    <t>08-280</t>
  </si>
  <si>
    <t>Calzada 2da. Sección</t>
  </si>
  <si>
    <t>08-279</t>
  </si>
  <si>
    <t>Poblado C-28 Coronel Gregorio Méndez Magaña</t>
  </si>
  <si>
    <t>08-278</t>
  </si>
  <si>
    <t>08-277</t>
  </si>
  <si>
    <t>Poblado C-20 Miguel Hidalgo y Costilla</t>
  </si>
  <si>
    <t>MEJORAMIENTO DE LA L.D. Y R.D. DE ENERGIA ELECTRICA EN MEDIA Y BAJA TENSION</t>
  </si>
  <si>
    <t>08-276</t>
  </si>
  <si>
    <t>POSTES</t>
  </si>
  <si>
    <t>13.0000</t>
  </si>
  <si>
    <t>Zapotal 3ra. Sección</t>
  </si>
  <si>
    <t>AMPLIACION DE LA L.D. Y R.D. DE ENERGIA ELECTRICA EN MEDIA Y BAJA TENSION.</t>
  </si>
  <si>
    <t>08-275</t>
  </si>
  <si>
    <t>18.0000</t>
  </si>
  <si>
    <t>PobladoC-17 Independencia</t>
  </si>
  <si>
    <t>08-274</t>
  </si>
  <si>
    <t>25.0000</t>
  </si>
  <si>
    <t>Poblado C-09 Licenciado Francisco I. Madero</t>
  </si>
  <si>
    <t>AMPLIACIÓN DE LA L.D. Y R.D. DE ENERGÍA ELÉCTRICA EN MEDIA Y BAJA TENSIÓN</t>
  </si>
  <si>
    <t>08-273</t>
  </si>
  <si>
    <t>Paylebot</t>
  </si>
  <si>
    <t>MEJORAMIENTO DE LA L.D. Y R.D. DE ENERGÍA ELÉCTRICA EN MEDIA Y BAJA TENSIÓN</t>
  </si>
  <si>
    <t>08-261</t>
  </si>
  <si>
    <t>479.6000</t>
  </si>
  <si>
    <t>REHABILITACIÓN DE LA RED DE DRENAJE CALLE NICOLASA CANO DE DOMÍNGUEZ Y CALLE TULIPANES (COL. SANTA MARÍA DE GUADALUPE)</t>
  </si>
  <si>
    <t>08-247</t>
  </si>
  <si>
    <t>El Barí 1ra. Sección</t>
  </si>
  <si>
    <t>08-246</t>
  </si>
  <si>
    <t>Cuauhtemoczín</t>
  </si>
  <si>
    <t>08-245</t>
  </si>
  <si>
    <t>El Barí 2da. Sección</t>
  </si>
  <si>
    <t>08-244</t>
  </si>
  <si>
    <t>Ojoshal</t>
  </si>
  <si>
    <t>08-243</t>
  </si>
  <si>
    <t>CUARTOS</t>
  </si>
  <si>
    <t>CONSTRUCCION DE CUARTOS DORMITORIO (2DA. ETAPA)</t>
  </si>
  <si>
    <t>08-241</t>
  </si>
  <si>
    <t>MEJORAMIENTO AL ALUMBRADO PÚBLICO (TASCOOB)</t>
  </si>
  <si>
    <t>08-228</t>
  </si>
  <si>
    <t>MEJORAMIENTO AL ALUMBRADO PÚBLICO (INFONAVIT DEPORTIVA)</t>
  </si>
  <si>
    <t>08-227</t>
  </si>
  <si>
    <t>Santuario 1ra. Sección</t>
  </si>
  <si>
    <t>08-226</t>
  </si>
  <si>
    <t>San Pedro</t>
  </si>
  <si>
    <t>08-225</t>
  </si>
  <si>
    <t>El Yucateco (Paylebot 2da. Sección)</t>
  </si>
  <si>
    <t>08-224</t>
  </si>
  <si>
    <t>Melchor Ocampo</t>
  </si>
  <si>
    <t>MEJORAMIENTO DE LA L.D. Y R.D. DE ENERGÍA ELÉCTRICA EN MEDIA Y BAJA TENSIÓN (CURVA LOS PRIEGOS)</t>
  </si>
  <si>
    <t>08-223</t>
  </si>
  <si>
    <t>0.00%</t>
  </si>
  <si>
    <t>ACCION</t>
  </si>
  <si>
    <t>GASTOS INDIRECTOS PARA SUPERVISIÓN DE OBRA</t>
  </si>
  <si>
    <t>08-222</t>
  </si>
  <si>
    <t>KILOMETROS</t>
  </si>
  <si>
    <t>0.1700</t>
  </si>
  <si>
    <t>Santana 2da. Sección A</t>
  </si>
  <si>
    <t>PAVIMENTACIÓN CON MEZCLA ASFÁLTICA EN FRIO (ENTRADA TELESECUNDARIA)</t>
  </si>
  <si>
    <t>08-221</t>
  </si>
  <si>
    <t>M²</t>
  </si>
  <si>
    <t>881.0000</t>
  </si>
  <si>
    <t>PAVIMENTACIÓN CON CONCRETO HIDRÁULICO EN CALLE REFORMA</t>
  </si>
  <si>
    <t>08-220</t>
  </si>
  <si>
    <t>189.2600</t>
  </si>
  <si>
    <t>CONSTRUCCIÓN DE GUARNICIONES Y BANQUETAS EN CALLE REFORMA</t>
  </si>
  <si>
    <t>08-219</t>
  </si>
  <si>
    <t>3000.0000</t>
  </si>
  <si>
    <t>PAVIMENTACIÓN CON CONCRETO HIDRÁULICO</t>
  </si>
  <si>
    <t>08-218</t>
  </si>
  <si>
    <t>790.8800</t>
  </si>
  <si>
    <t>CONSTRUCCIÓN DE GUARNICIONES Y BANQUETAS</t>
  </si>
  <si>
    <t>08-217</t>
  </si>
  <si>
    <t>4718.9200</t>
  </si>
  <si>
    <t>08-216</t>
  </si>
  <si>
    <t>1799.8600</t>
  </si>
  <si>
    <t>08-215</t>
  </si>
  <si>
    <t>3826.3900</t>
  </si>
  <si>
    <t>08-214</t>
  </si>
  <si>
    <t>1566.3000</t>
  </si>
  <si>
    <t>CONSTRUCCIÓN GUARNICIONES Y BANQUETAS</t>
  </si>
  <si>
    <t>08-213</t>
  </si>
  <si>
    <t>4355.2000</t>
  </si>
  <si>
    <t>PAVIMENTACIÓN CON CONCRETO HIDRÁULICO EN CALLE 3 COL. EMILIANO ZAPATA</t>
  </si>
  <si>
    <t>08-212</t>
  </si>
  <si>
    <t>3829.5500</t>
  </si>
  <si>
    <t>Poblado C-21 Licenciado Benito Juárez García</t>
  </si>
  <si>
    <t>REHABILITACIÓN DE CAMINO CON MEZCLA ASFÁLTICA EN CALIENTE</t>
  </si>
  <si>
    <t>08-211</t>
  </si>
  <si>
    <t>5129.8000</t>
  </si>
  <si>
    <t xml:space="preserve">PAVIMENTACIÓN CON CONCRETO HIDRÁULICO </t>
  </si>
  <si>
    <t>08-210</t>
  </si>
  <si>
    <t>5023.6000</t>
  </si>
  <si>
    <t>Poblado C-10 General Lázaro Cárdenas del Río</t>
  </si>
  <si>
    <t>08-209</t>
  </si>
  <si>
    <t>2690.0000</t>
  </si>
  <si>
    <t>08-208</t>
  </si>
  <si>
    <t>MEJORAMIENTO AL ALUMBRADO PÚBLICO (ALAMEDA)</t>
  </si>
  <si>
    <t>08-207</t>
  </si>
  <si>
    <t>El Bajío 2da. Sección</t>
  </si>
  <si>
    <t>MEJORAMIENTO AL ALUMBRADO PÚBLICO</t>
  </si>
  <si>
    <t>08-206</t>
  </si>
  <si>
    <t>Roger Falconi (Cab. Mpal.)</t>
  </si>
  <si>
    <t>MEJORAMIENTO AL ALUMBRADO PÚBLICO (ROGER FALCONI)</t>
  </si>
  <si>
    <t>08-205</t>
  </si>
  <si>
    <t>LUMINARIAS</t>
  </si>
  <si>
    <t>El Carrizal (Ampliación Las Palomas)</t>
  </si>
  <si>
    <t xml:space="preserve">MEJORAMIENTO AL ALUMBRADO PÚBLICO_x000D_
</t>
  </si>
  <si>
    <t>08-204</t>
  </si>
  <si>
    <t>40.0000</t>
  </si>
  <si>
    <t>Paso y Playa</t>
  </si>
  <si>
    <t>08-203</t>
  </si>
  <si>
    <t>20.0000</t>
  </si>
  <si>
    <t>Rubén Jaramillo Lazo</t>
  </si>
  <si>
    <t>08-202</t>
  </si>
  <si>
    <t>Río Seco 2da. Sección "A" (Norte 10)</t>
  </si>
  <si>
    <t>08-201</t>
  </si>
  <si>
    <t>El Carmen</t>
  </si>
  <si>
    <t>08-200</t>
  </si>
  <si>
    <t>Ingenio Presidente Benito Juárez</t>
  </si>
  <si>
    <t>08-199</t>
  </si>
  <si>
    <t>Lázaro Cárdenas (Entrada Aguasol) (Cab. Mpal.)</t>
  </si>
  <si>
    <t>08-198</t>
  </si>
  <si>
    <t>El Carrizal (Ampliación)</t>
  </si>
  <si>
    <t>08-197</t>
  </si>
  <si>
    <t>15.0000</t>
  </si>
  <si>
    <t>Santuario 5ta. Sección Buena Vista</t>
  </si>
  <si>
    <t>08-196</t>
  </si>
  <si>
    <t>50.0000</t>
  </si>
  <si>
    <t>Gral. Ignacio Gutiérrez Gómez</t>
  </si>
  <si>
    <t>08-195</t>
  </si>
  <si>
    <t>Santuario 1ra. Sección "A"</t>
  </si>
  <si>
    <t>08-194</t>
  </si>
  <si>
    <t>Julián Montejo Velázquez</t>
  </si>
  <si>
    <t>08-193</t>
  </si>
  <si>
    <t>08-192</t>
  </si>
  <si>
    <t>Santana 5ta. Sección</t>
  </si>
  <si>
    <t>08-191</t>
  </si>
  <si>
    <t>Santana 4ta. Sección</t>
  </si>
  <si>
    <t>08-190</t>
  </si>
  <si>
    <t>Santana 2da. Sección C</t>
  </si>
  <si>
    <t>08-189</t>
  </si>
  <si>
    <t>30.0000</t>
  </si>
  <si>
    <t>Santana 3ra. Sección "A"</t>
  </si>
  <si>
    <t>08-188</t>
  </si>
  <si>
    <t>Santana 2da. Sección B (La Palma)</t>
  </si>
  <si>
    <t>08-187</t>
  </si>
  <si>
    <t>08-186</t>
  </si>
  <si>
    <t>Santana 1ra. Sección B</t>
  </si>
  <si>
    <t>08-185</t>
  </si>
  <si>
    <t>Santana 1ra. Sección A</t>
  </si>
  <si>
    <t>08-184</t>
  </si>
  <si>
    <t>Poza Redonda 2da. Sección</t>
  </si>
  <si>
    <t>08-183</t>
  </si>
  <si>
    <t>Poza Redonda 1ra. Sección</t>
  </si>
  <si>
    <t>08-182</t>
  </si>
  <si>
    <t>Reyes Heroles</t>
  </si>
  <si>
    <t>08-181</t>
  </si>
  <si>
    <t>EL JOBO</t>
  </si>
  <si>
    <t>08-180</t>
  </si>
  <si>
    <t>El Golpe 2da. Sección (Los Patos)</t>
  </si>
  <si>
    <t>08-179</t>
  </si>
  <si>
    <t>Santuario 2da. Sección</t>
  </si>
  <si>
    <t>08-178</t>
  </si>
  <si>
    <t>Santuario 3ra. Sección</t>
  </si>
  <si>
    <t>08-177</t>
  </si>
  <si>
    <t>El Mingo</t>
  </si>
  <si>
    <t>08-176</t>
  </si>
  <si>
    <t>El Golpe</t>
  </si>
  <si>
    <t>08-175</t>
  </si>
  <si>
    <t>Encrucijada 4ta. Sección A</t>
  </si>
  <si>
    <t>08-174</t>
  </si>
  <si>
    <t>Encrucijada 4ta. Sección "B"</t>
  </si>
  <si>
    <t>08-173</t>
  </si>
  <si>
    <t>Encrucijada 3ra. Sección</t>
  </si>
  <si>
    <t>08-172</t>
  </si>
  <si>
    <t>Río Seco 2da. Sección C</t>
  </si>
  <si>
    <t>08-171</t>
  </si>
  <si>
    <t>Río Seco 2da. Sección B</t>
  </si>
  <si>
    <t>08-170</t>
  </si>
  <si>
    <t>Río Seco 2da. Sección A</t>
  </si>
  <si>
    <t>08-169</t>
  </si>
  <si>
    <t>Zapotal 1ra. Sección</t>
  </si>
  <si>
    <t>08-168</t>
  </si>
  <si>
    <t>Zapotal 2da. Sección</t>
  </si>
  <si>
    <t>08-167</t>
  </si>
  <si>
    <t>Arroyo Hondo 2da. Sección Santa Teresa B</t>
  </si>
  <si>
    <t>08-166</t>
  </si>
  <si>
    <t>Miguel Hidalgo Zapotal 2da. Sección</t>
  </si>
  <si>
    <t>08-165</t>
  </si>
  <si>
    <t>Arroyo Hondo 1ra. Sección (Santa Teresa A)</t>
  </si>
  <si>
    <t>08-164</t>
  </si>
  <si>
    <t>Luis Donaldo Colosio Murrieta</t>
  </si>
  <si>
    <t>08-163</t>
  </si>
  <si>
    <t>102.3200</t>
  </si>
  <si>
    <t>CONSTRUCCIÓN DE MURO DE CONTENSIÓN</t>
  </si>
  <si>
    <t>08-162</t>
  </si>
  <si>
    <t>DESAYUNADOR</t>
  </si>
  <si>
    <t>CONSTRUCCIÓN DE DESAYUNADOR ESCOLAR JARDÍN DE NIÑOS CLEMENCIA MARIN PUING ZONA 33 SECTOR 09 CLAVE 27DJN0555L</t>
  </si>
  <si>
    <t>08-161</t>
  </si>
  <si>
    <t>CONSTRUCCIÓN DE DESAYUNADOR ESCOLAR JARDÍN DE NIÑOS JOSÉ MARÍA PINO SUÁREZ ZONA 27 SECTOR 5 CLAVE 27DJN00295</t>
  </si>
  <si>
    <t>08-160</t>
  </si>
  <si>
    <t>CONSTRUCCIÓN DE DOMO EN EL JARDÍN DE NIÑOS MARÍA ISMAELA HERNÁNDEZ GARCÍA, COL. EMILIANO ZAPATA</t>
  </si>
  <si>
    <t>08-159</t>
  </si>
  <si>
    <t>CONSTRUCCIÓN DE DOMO EN EL JARDÍN DE NIÑOS ROSARIO GALLEGOS ESTRADA, CLAVE CT27EJN0076B, CALLE LUIS DONALDO COLOSIO, COL. CSAT</t>
  </si>
  <si>
    <t>08-158</t>
  </si>
  <si>
    <t>CONSTRUCCIÓN DE DOMO EN LA ESC. PRIMARIA JOSEFA ORTIZ DE DOMÍNGUEZ</t>
  </si>
  <si>
    <t>08-157</t>
  </si>
  <si>
    <t>CONSTRUCCIÓN DE DOMO EN LA ESC. TELESECUNDARIA JUAN ESCUTIA CLAVE: 27ETV0403V SECTOR 02 ZONA 04</t>
  </si>
  <si>
    <t>08-156</t>
  </si>
  <si>
    <t>CONSTRUCCIÓN DE DOMO EN LA ESC. PRIMARIA VENUSTIANO CARRANZA CLAVE 27DPR0058D</t>
  </si>
  <si>
    <t>08-155</t>
  </si>
  <si>
    <t>Santa Rosalía</t>
  </si>
  <si>
    <t>CONSTRUCCIÓN DE DOMO EN EL JARDÍN DE NIÑOS ELOISA AGUIRRE</t>
  </si>
  <si>
    <t>08-154</t>
  </si>
  <si>
    <t>Poblado C-14 General Plutarco Elías Calles</t>
  </si>
  <si>
    <t>CONSTRUCCIÓN DE DOMO EN LA ESCUELA TELESECUNDARIA PLUTARCO ELÍAS CALLES, CLAVE 27ETV0371T</t>
  </si>
  <si>
    <t>08-153</t>
  </si>
  <si>
    <t>CONSTRUCCIÓN DE DOMO EN ESC. PRIM. RURAL EST. MIGUEL HIDALGO Y COSTILLA C.C.T. 27DPR1296L ZONA 109 SECTOR 24</t>
  </si>
  <si>
    <t>08-152</t>
  </si>
  <si>
    <t>CONSTRUCCIÓN DE DOMO EN JARDÍN DE NIÑOS MANUEL PIÑERA MORALES, CLAVE C.T. 27DJN0055Q, ZONA ESCOLAR No. 27, COL. EL TOLOQUE</t>
  </si>
  <si>
    <t>08-151</t>
  </si>
  <si>
    <t>Poblado C-29 General Vicente Guerrero</t>
  </si>
  <si>
    <t>CONSTRUCCIÓN DE DOMO EN ESCUELA TELESECUNDARIA "GENERAL VICENTE GUERRERO" CCT27ETV0087X</t>
  </si>
  <si>
    <t>08-150</t>
  </si>
  <si>
    <t>Naranjeño 2da. Sección B</t>
  </si>
  <si>
    <t>08-149</t>
  </si>
  <si>
    <t>Azucena 7ma. Sección (El Lechugal)</t>
  </si>
  <si>
    <t>08-148</t>
  </si>
  <si>
    <t>MEJORAMIENTO DE LA L.D. Y R.D. DE ENERGÍA ELÉCTRICA EN MEDIA Y BAJA TENSIÓN (AQUASOL)</t>
  </si>
  <si>
    <t>08-147</t>
  </si>
  <si>
    <t>08-145</t>
  </si>
  <si>
    <t>08-144</t>
  </si>
  <si>
    <t>08-143</t>
  </si>
  <si>
    <t>El Bajío 1ra. Sección</t>
  </si>
  <si>
    <t>MEJORAMIENTO DE L.D. Y R.D. DE ENERGÍA ELÉCTRICA EN MEDIA Y BAJA TENSIÓN (CALLE CERRADA LAS GARDENIAS)</t>
  </si>
  <si>
    <t>08-142</t>
  </si>
  <si>
    <t>5 de Mayo</t>
  </si>
  <si>
    <t>08-141</t>
  </si>
  <si>
    <t>277.0000</t>
  </si>
  <si>
    <t>REHABILITACIÓN DE LA RED DE DRENAJE CALLE PROLONGACIÓN FRANCISCO VILLA</t>
  </si>
  <si>
    <t>08-140</t>
  </si>
  <si>
    <t>990.0000</t>
  </si>
  <si>
    <t>REHABILITACIÓN DE LA RED DE AGUA POTABLE AV. GUADALUPE VICTORIA</t>
  </si>
  <si>
    <t>08-139</t>
  </si>
  <si>
    <t>946.0000</t>
  </si>
  <si>
    <t>REHABILITACIÓN DE LA RED DE DRENAJE AV. GUADALUPE VICTORIA</t>
  </si>
  <si>
    <t>08-138</t>
  </si>
  <si>
    <t>REHABILITACIÓN DE LA RED DE DRENAJE EN LA CALLE PROL. VICENTE GUERRERO COL. EL TOLOQUE</t>
  </si>
  <si>
    <t>08-137</t>
  </si>
  <si>
    <t>199.6000</t>
  </si>
  <si>
    <t>REHABILITACIÓN DE LA RED DE DRENAJE COL. JACINTO LÓPEZ</t>
  </si>
  <si>
    <t>08-136</t>
  </si>
  <si>
    <t>105.0000</t>
  </si>
  <si>
    <t>REHABILITACION DE LA RED DE DRENAJE CALLE TOMAS GARRIDO ENTRE JOSE MARTI Y CALLE REFORMA</t>
  </si>
  <si>
    <t>08-135</t>
  </si>
  <si>
    <t>673.5000</t>
  </si>
  <si>
    <t>REHABILITACIÓN DE LA RED DE DRENAJE, COL. NUEVO PROGRESO</t>
  </si>
  <si>
    <t>08-134</t>
  </si>
  <si>
    <t>1055.0000</t>
  </si>
  <si>
    <t>REHABILITACIÓN DE LA RED DE DRENAJE (FRACC. ZOILA E. PEÑA FALCONI)</t>
  </si>
  <si>
    <t>08-133</t>
  </si>
  <si>
    <t>1081.0000</t>
  </si>
  <si>
    <t>REHABILITACIÓN DE LA RED DE AGUA POTABLE (FRACC. ZOILA E. PEÑA FALCONI)</t>
  </si>
  <si>
    <t>08-132</t>
  </si>
  <si>
    <t>1352.0000</t>
  </si>
  <si>
    <t>REHABILITACIÓN DE LA RED DE DRENAJE EN CALLES (SANTA RITA)</t>
  </si>
  <si>
    <t>08-131</t>
  </si>
  <si>
    <t>586.0600</t>
  </si>
  <si>
    <t>REHABILITACIÓN DE LA RED DE DRENAJE AV. CÁRDENAS, COL. SECC. 40</t>
  </si>
  <si>
    <t>08-130</t>
  </si>
  <si>
    <t>766.8000</t>
  </si>
  <si>
    <t>REHABILITACIÓN DE LA RED DE DRENAJE</t>
  </si>
  <si>
    <t>08-129</t>
  </si>
  <si>
    <t>607.6000</t>
  </si>
  <si>
    <t>REHABILITACIÓN DE LA RED DE DRENAJE EN DIVERSAS CALLES</t>
  </si>
  <si>
    <t>08-128</t>
  </si>
  <si>
    <t>158.0000</t>
  </si>
  <si>
    <t>REHABILITACIÓN DE LA RED DE DRENAJE EN BENITO JUÁREZ (CAMPO MAGALLANES) AGEB 0362</t>
  </si>
  <si>
    <t>08-127</t>
  </si>
  <si>
    <t>304.0000</t>
  </si>
  <si>
    <t>REHABILITACIÓN DE LA RED DE DRENAJE EN BENITO JUÁREZ (CAMPO MAGALLANES) AGEB 0358</t>
  </si>
  <si>
    <t>08-126</t>
  </si>
  <si>
    <t>5.0000</t>
  </si>
  <si>
    <t>CONSTRUCCIÓN DE CUARTOS DORMITORIO</t>
  </si>
  <si>
    <t>08-125</t>
  </si>
  <si>
    <t>Nueva Esperanza</t>
  </si>
  <si>
    <t>08-124</t>
  </si>
  <si>
    <t>08-123</t>
  </si>
  <si>
    <t>Poblado C-27 Ingeniero Eduardo Chávez Ramírez</t>
  </si>
  <si>
    <t>08-122</t>
  </si>
  <si>
    <t>08-121</t>
  </si>
  <si>
    <t>08-120</t>
  </si>
  <si>
    <t>08-119</t>
  </si>
  <si>
    <t>Santa Cruz (Cab. Mpal.)</t>
  </si>
  <si>
    <t>08-118</t>
  </si>
  <si>
    <t>Los Reyes Loma Alta (Cab. Mpal.)</t>
  </si>
  <si>
    <t>08-117</t>
  </si>
  <si>
    <t>08-116</t>
  </si>
  <si>
    <t>08-115</t>
  </si>
  <si>
    <t>08-114</t>
  </si>
  <si>
    <t>08-113</t>
  </si>
  <si>
    <t>08-112</t>
  </si>
  <si>
    <t>08-111</t>
  </si>
  <si>
    <t>Juan Escutia</t>
  </si>
  <si>
    <t>08-110</t>
  </si>
  <si>
    <t>Cuauhtémoc (W-65)</t>
  </si>
  <si>
    <t>08-109</t>
  </si>
  <si>
    <t>08-108</t>
  </si>
  <si>
    <t>08-107</t>
  </si>
  <si>
    <t>08-106</t>
  </si>
  <si>
    <t>08-105</t>
  </si>
  <si>
    <t>08-104</t>
  </si>
  <si>
    <t>Islas Encantadas (El Zapote)</t>
  </si>
  <si>
    <t>08-103</t>
  </si>
  <si>
    <t>08-102</t>
  </si>
  <si>
    <t>08-101</t>
  </si>
  <si>
    <t>08-100</t>
  </si>
  <si>
    <t>08-099</t>
  </si>
  <si>
    <t>08-098</t>
  </si>
  <si>
    <t>08-097</t>
  </si>
  <si>
    <t>08-096</t>
  </si>
  <si>
    <t>08-095</t>
  </si>
  <si>
    <t>08-094</t>
  </si>
  <si>
    <t>08-093</t>
  </si>
  <si>
    <t>08-092</t>
  </si>
  <si>
    <t>08-091</t>
  </si>
  <si>
    <t>Las Coloradas la Victoria</t>
  </si>
  <si>
    <t>08-090</t>
  </si>
  <si>
    <t>Tío Moncho</t>
  </si>
  <si>
    <t>08-089</t>
  </si>
  <si>
    <t>19.0000</t>
  </si>
  <si>
    <t>Francisco Trujillo Gurría</t>
  </si>
  <si>
    <t>08-088</t>
  </si>
  <si>
    <t>08-087</t>
  </si>
  <si>
    <t>08-086</t>
  </si>
  <si>
    <t>08-085</t>
  </si>
  <si>
    <t>08-084</t>
  </si>
  <si>
    <t>08-083</t>
  </si>
  <si>
    <t>08-082</t>
  </si>
  <si>
    <t>08-081</t>
  </si>
  <si>
    <t>08-080</t>
  </si>
  <si>
    <t>08-079</t>
  </si>
  <si>
    <t>08-078</t>
  </si>
  <si>
    <t>08-077</t>
  </si>
  <si>
    <t>08-076</t>
  </si>
  <si>
    <t>Chicozapote 2da. Sección (El Retiro)</t>
  </si>
  <si>
    <t>08-075</t>
  </si>
  <si>
    <t>Chicozapote 1ra. Sección</t>
  </si>
  <si>
    <t>08-074</t>
  </si>
  <si>
    <t>Ignacio Zaragoza</t>
  </si>
  <si>
    <t>08-073</t>
  </si>
  <si>
    <t>Las Flores</t>
  </si>
  <si>
    <t>08-072</t>
  </si>
  <si>
    <t>El Capricho</t>
  </si>
  <si>
    <t>08-071</t>
  </si>
  <si>
    <t>Buenavista 2da. Sección</t>
  </si>
  <si>
    <t>08-070</t>
  </si>
  <si>
    <t>El Porvenir</t>
  </si>
  <si>
    <t>08-069</t>
  </si>
  <si>
    <t>Buenavista 1ra. Sección</t>
  </si>
  <si>
    <t>08-068</t>
  </si>
  <si>
    <t>Las Calzadas</t>
  </si>
  <si>
    <t>08-067</t>
  </si>
  <si>
    <t>Campo Nuevo</t>
  </si>
  <si>
    <t>08-066</t>
  </si>
  <si>
    <t>El Bronce</t>
  </si>
  <si>
    <t>08-065</t>
  </si>
  <si>
    <t>Ley Federal de la Reforma Agraria</t>
  </si>
  <si>
    <t>08-064</t>
  </si>
  <si>
    <t>08-063</t>
  </si>
  <si>
    <t>08-062</t>
  </si>
  <si>
    <t>08-061</t>
  </si>
  <si>
    <t>Azucena 6ta. Sección</t>
  </si>
  <si>
    <t>08-060</t>
  </si>
  <si>
    <t>Azucena 5ta. Sección (El Apompal)</t>
  </si>
  <si>
    <t>08-059</t>
  </si>
  <si>
    <t>Encrucijada 5ta. Sección</t>
  </si>
  <si>
    <t>08-058</t>
  </si>
  <si>
    <t>Azucena 3ra. Sección (El Triunfo)</t>
  </si>
  <si>
    <t>08-057</t>
  </si>
  <si>
    <t>Azucena 1ra. Sección</t>
  </si>
  <si>
    <t>08-056</t>
  </si>
  <si>
    <t>San Rafael</t>
  </si>
  <si>
    <t>08-055</t>
  </si>
  <si>
    <t>El Alacrán</t>
  </si>
  <si>
    <t>08-054</t>
  </si>
  <si>
    <t>08-053</t>
  </si>
  <si>
    <t>08-052</t>
  </si>
  <si>
    <t>08-051</t>
  </si>
  <si>
    <t>08-050</t>
  </si>
  <si>
    <t>08-049</t>
  </si>
  <si>
    <t>La Esperanza</t>
  </si>
  <si>
    <t>08-048</t>
  </si>
  <si>
    <t>CONSTRUCCIÓN DE CUARTOS DORMITORIO (COL. JACINTO LÓPEZ)</t>
  </si>
  <si>
    <t>08-047</t>
  </si>
  <si>
    <t>CONSTRUCCIÓN DE CUARTOS DORMITORIO (FRACC. CAÑALES I)</t>
  </si>
  <si>
    <t>08-046</t>
  </si>
  <si>
    <t>CONSTRUCCIÓN DE CUARTOS DORMITORIO (FRACC. CAÑALES III ETAPA)</t>
  </si>
  <si>
    <t>08-045</t>
  </si>
  <si>
    <t>CONSTRUCCIÓN DE CUARTOS DORMITORIO (COL. EMILIANO ZAPATA)</t>
  </si>
  <si>
    <t>08-044</t>
  </si>
  <si>
    <t>08-043</t>
  </si>
  <si>
    <t>CONSTRUCCIÓN DE CUARTOS DORMITORIO (7 DE OCTUBRE)</t>
  </si>
  <si>
    <t>08-042</t>
  </si>
  <si>
    <t>Arroyo Hondo Abejonal</t>
  </si>
  <si>
    <t>08-040</t>
  </si>
  <si>
    <t>08-039</t>
  </si>
  <si>
    <t>08-038</t>
  </si>
  <si>
    <t>08-037</t>
  </si>
  <si>
    <t>El Parnaso</t>
  </si>
  <si>
    <t>08-036</t>
  </si>
  <si>
    <t>Arroyo Hondo (San Rosendo)</t>
  </si>
  <si>
    <t>08-035</t>
  </si>
  <si>
    <t>Santa Isidra</t>
  </si>
  <si>
    <t>08-034</t>
  </si>
  <si>
    <t>Habanero 2da. Sección (El Castaño)</t>
  </si>
  <si>
    <t>08-033</t>
  </si>
  <si>
    <t>Carlos Alberto Wilson Gómez</t>
  </si>
  <si>
    <t>08-032</t>
  </si>
  <si>
    <t>Cárdenas 2da. Sección</t>
  </si>
  <si>
    <t>CONSTRUCCIÓN DE CUARTOS DORMITORIO (EJ. CÁRDENAS)</t>
  </si>
  <si>
    <t>08-031</t>
  </si>
  <si>
    <t>Habanero 1ra. Sección</t>
  </si>
  <si>
    <t>08-030</t>
  </si>
  <si>
    <t>Habanero 1ra. Sección (Venustiano Carranza)</t>
  </si>
  <si>
    <t>08-029</t>
  </si>
  <si>
    <t>General Francisco Villa</t>
  </si>
  <si>
    <t>08-028</t>
  </si>
  <si>
    <t>Nueva Esperanza (Cab. Mpal.)</t>
  </si>
  <si>
    <t>08-027</t>
  </si>
  <si>
    <t>08-026</t>
  </si>
  <si>
    <t>Miguel Hidalgo 1ra. Sección</t>
  </si>
  <si>
    <t>CONSTRUCCIÓN DE CUARTOS DORMITORIO (FRACC. INDEPENDENCIA)</t>
  </si>
  <si>
    <t>08-025</t>
  </si>
  <si>
    <t>Celia González de Rovirosa</t>
  </si>
  <si>
    <t>08-024</t>
  </si>
  <si>
    <t>Miguel Hidalgo 2da. Sección B (La Natividad)</t>
  </si>
  <si>
    <t>08-023</t>
  </si>
  <si>
    <t>CONSTRUCCIÓN DE CUARTOS DORMITORIO (PASO Y PLAYA)</t>
  </si>
  <si>
    <t>08-022</t>
  </si>
  <si>
    <t>La Península</t>
  </si>
  <si>
    <t>08-021</t>
  </si>
  <si>
    <t>Benito Juárez (La Playita)</t>
  </si>
  <si>
    <t>08-020</t>
  </si>
  <si>
    <t>Nueva Zelandia (El Ingenio)</t>
  </si>
  <si>
    <t>08-019</t>
  </si>
  <si>
    <t>Sección 10 de Azucareros</t>
  </si>
  <si>
    <t>08-018</t>
  </si>
  <si>
    <t>CONSTRUCCIÓN DE CUARTOS DORMITORIO (SECCIÓN 40)</t>
  </si>
  <si>
    <t>08-017</t>
  </si>
  <si>
    <t>CONSTRUCCIÓN DE CUARTOS DORMITORIO (COL. OBRERA)</t>
  </si>
  <si>
    <t>08-016</t>
  </si>
  <si>
    <t>08-015</t>
  </si>
  <si>
    <t>Bajío 1ra. Sección A (Perifércio Sur)</t>
  </si>
  <si>
    <t xml:space="preserve">CONSTRUCCIÓN DE CUARTOS DORMITORIO (POSTE BLANCO)_x000D_
</t>
  </si>
  <si>
    <t>08-014</t>
  </si>
  <si>
    <t>08-013</t>
  </si>
  <si>
    <t>CARDENAS</t>
  </si>
  <si>
    <t>RECURSOS POR APLICAR DE REMANENTE FONDO III 2017</t>
  </si>
  <si>
    <t>04-032</t>
  </si>
  <si>
    <t>RECURSOS POR APLICAR DE REMANENTE FONDO III 2016</t>
  </si>
  <si>
    <t>04-031</t>
  </si>
  <si>
    <t>RECURSOS POR APLICAR DE REMANENTE FONDO III 2015</t>
  </si>
  <si>
    <t>04-030</t>
  </si>
  <si>
    <t>RECURSOS POR APLICAR DEL RAMO 33 FONDO III 2018</t>
  </si>
  <si>
    <t>04-003</t>
  </si>
  <si>
    <t/>
  </si>
  <si>
    <t>FIII FONDO DE APORTACIONES PARA LA INFRAESTRUCTURA SOCIAL MUNICIPAL (FISM)</t>
  </si>
  <si>
    <t>LOCALIDAD</t>
  </si>
  <si>
    <t>RAMO 33. APORTACIONES FEDERALES PARA ENTIDADES FEDERATIVAS Y MUNICIPIOS</t>
  </si>
  <si>
    <t>EJERCICIO Y DESTINO DEL GASTO FEDERALIZADO  DEL FIII FONDO PARA LA INFRAESTRUCTURA SOCIAL MUNICIPAL, AL 31 DE DICIEMBRE DEL 2018</t>
  </si>
  <si>
    <t>ESTADO PRESUPUESTAL CON CORTE AL MES DE DICIEMBRE</t>
  </si>
  <si>
    <t>EJERCICIO FISCAL 2018</t>
  </si>
  <si>
    <t>H. AYUNTAMIENTO DE CARDENAS, TABASCO.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</si>
</sst>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7" x14ac:knownFonts="1">
    <font>
      <sz val="10"/>
      <name val="Arial"/>
    </font>
    <font>
      <sz val="8"/>
      <name val="Tahoma"/>
    </font>
    <font>
      <sz val="8"/>
      <name val="Tahoma"/>
      <family val="2"/>
    </font>
    <font>
      <b/>
      <sz val="8"/>
      <name val="Tahoma"/>
    </font>
    <font>
      <b/>
      <sz val="9"/>
      <name val="Tahoma"/>
      <family val="2"/>
    </font>
    <font>
      <sz val="9"/>
      <name val="Arial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justify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justify" wrapText="1"/>
    </xf>
    <xf numFmtId="0" fontId="2" fillId="2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10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5"/>
  <sheetViews>
    <sheetView tabSelected="1" workbookViewId="0">
      <selection activeCell="B6" sqref="B6"/>
    </sheetView>
  </sheetViews>
  <sheetFormatPr baseColWidth="10" defaultRowHeight="12.75" x14ac:dyDescent="0.2"/>
  <cols>
    <col min="1" max="1" width="11.42578125" style="1"/>
    <col min="2" max="2" width="33.5703125" style="1" customWidth="1"/>
    <col min="3" max="3" width="24.5703125" style="1" customWidth="1"/>
    <col min="4" max="4" width="23.42578125" style="1" customWidth="1"/>
    <col min="5" max="5" width="15.7109375" style="1" customWidth="1"/>
    <col min="6" max="6" width="16.140625" style="1" customWidth="1"/>
    <col min="7" max="7" width="16" style="1" customWidth="1"/>
    <col min="8" max="8" width="17.140625" style="1" customWidth="1"/>
    <col min="9" max="9" width="15.28515625" style="1" customWidth="1"/>
    <col min="10" max="10" width="17.7109375" style="1" customWidth="1"/>
    <col min="11" max="11" width="18.7109375" style="1" customWidth="1"/>
    <col min="12" max="16384" width="11.42578125" style="1"/>
  </cols>
  <sheetData>
    <row r="2" spans="1:17" x14ac:dyDescent="0.2">
      <c r="A2" s="27" t="s">
        <v>566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7" x14ac:dyDescent="0.2">
      <c r="A4" s="27" t="s">
        <v>565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x14ac:dyDescent="0.2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x14ac:dyDescent="0.2">
      <c r="A6" s="25"/>
    </row>
    <row r="7" spans="1:17" x14ac:dyDescent="0.2">
      <c r="A7" s="27" t="s">
        <v>564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">
      <c r="A8" s="25"/>
    </row>
    <row r="9" spans="1:17" x14ac:dyDescent="0.2">
      <c r="A9" s="25"/>
    </row>
    <row r="10" spans="1:17" x14ac:dyDescent="0.2">
      <c r="A10" s="24" t="s">
        <v>563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7" ht="39.75" customHeight="1" x14ac:dyDescent="0.2">
      <c r="A11" s="22" t="s">
        <v>562</v>
      </c>
      <c r="B11" s="21"/>
      <c r="C11" s="20" t="s">
        <v>561</v>
      </c>
      <c r="D11" s="19">
        <f>D12+D276</f>
        <v>264253962.96000001</v>
      </c>
      <c r="E11" s="18">
        <f>E12+E276</f>
        <v>223620737.22</v>
      </c>
      <c r="F11" s="18">
        <f>F12+F276</f>
        <v>279338510.88000029</v>
      </c>
      <c r="G11" s="18">
        <f>G12+G276</f>
        <v>208536189.30000016</v>
      </c>
      <c r="H11" s="18">
        <f>H12+H276</f>
        <v>208237576.41000018</v>
      </c>
      <c r="I11" s="18">
        <f>I12+I276</f>
        <v>201123059.46000013</v>
      </c>
      <c r="J11" s="18">
        <f>J12+J276</f>
        <v>201123059.46000013</v>
      </c>
      <c r="K11" s="18">
        <f>K12+K276</f>
        <v>195054279.50000015</v>
      </c>
      <c r="L11" s="18">
        <f>L12+L276</f>
        <v>298612.89000000595</v>
      </c>
      <c r="M11" s="16" t="s">
        <v>559</v>
      </c>
      <c r="N11" s="16" t="s">
        <v>559</v>
      </c>
      <c r="O11" s="17">
        <f>J11/G11</f>
        <v>0.9644515905614085</v>
      </c>
      <c r="P11" s="16" t="s">
        <v>559</v>
      </c>
    </row>
    <row r="12" spans="1:17" ht="37.5" customHeight="1" x14ac:dyDescent="0.2">
      <c r="A12" s="15" t="s">
        <v>560</v>
      </c>
      <c r="B12" s="14"/>
      <c r="C12" s="13"/>
      <c r="D12" s="12">
        <f>SUM(D13:D275)</f>
        <v>264253962.96000001</v>
      </c>
      <c r="E12" s="12">
        <f>SUM(E13:E275)</f>
        <v>223620737.22</v>
      </c>
      <c r="F12" s="12">
        <f>SUM(F13:F275)</f>
        <v>279338510.88000029</v>
      </c>
      <c r="G12" s="12">
        <f>SUM(G13:G275)</f>
        <v>208536189.30000016</v>
      </c>
      <c r="H12" s="12">
        <f>SUM(H13:H275)</f>
        <v>208237576.41000018</v>
      </c>
      <c r="I12" s="12">
        <f>SUM(I13:I275)</f>
        <v>201123059.46000013</v>
      </c>
      <c r="J12" s="12">
        <f>SUM(J13:J275)</f>
        <v>201123059.46000013</v>
      </c>
      <c r="K12" s="12">
        <f>SUM(K13:K275)</f>
        <v>195054279.50000015</v>
      </c>
      <c r="L12" s="12">
        <f>SUM(L13:L275)</f>
        <v>298612.89000000595</v>
      </c>
      <c r="M12" s="10" t="s">
        <v>559</v>
      </c>
      <c r="N12" s="10" t="s">
        <v>559</v>
      </c>
      <c r="O12" s="11">
        <f>J12/G12</f>
        <v>0.9644515905614085</v>
      </c>
      <c r="P12" s="10" t="s">
        <v>559</v>
      </c>
    </row>
    <row r="13" spans="1:17" ht="33" customHeight="1" x14ac:dyDescent="0.2">
      <c r="A13" s="4" t="s">
        <v>558</v>
      </c>
      <c r="B13" s="6" t="s">
        <v>557</v>
      </c>
      <c r="C13" s="5" t="s">
        <v>550</v>
      </c>
      <c r="D13" s="2">
        <v>264253962.96000001</v>
      </c>
      <c r="E13" s="2">
        <v>6933576.3600000003</v>
      </c>
      <c r="F13" s="2">
        <v>270889467.92000002</v>
      </c>
      <c r="G13" s="2">
        <f>D13+(E13-F13)</f>
        <v>298071.40000000596</v>
      </c>
      <c r="H13" s="2">
        <v>0</v>
      </c>
      <c r="I13" s="2">
        <v>0</v>
      </c>
      <c r="J13" s="2">
        <v>0</v>
      </c>
      <c r="K13" s="2">
        <v>0</v>
      </c>
      <c r="L13" s="2">
        <f>G13-H13</f>
        <v>298071.40000000596</v>
      </c>
      <c r="M13" s="4" t="s">
        <v>31</v>
      </c>
      <c r="N13" s="4" t="s">
        <v>144</v>
      </c>
      <c r="O13" s="3">
        <f>J13/G13</f>
        <v>0</v>
      </c>
      <c r="P13" s="2">
        <v>0</v>
      </c>
    </row>
    <row r="14" spans="1:17" ht="36" customHeight="1" x14ac:dyDescent="0.2">
      <c r="A14" s="4" t="s">
        <v>556</v>
      </c>
      <c r="B14" s="6" t="s">
        <v>555</v>
      </c>
      <c r="C14" s="5" t="s">
        <v>550</v>
      </c>
      <c r="D14" s="2">
        <v>0</v>
      </c>
      <c r="E14" s="2">
        <v>1.97</v>
      </c>
      <c r="F14" s="2">
        <v>0</v>
      </c>
      <c r="G14" s="2">
        <f>D14+(E14-F14)</f>
        <v>1.97</v>
      </c>
      <c r="H14" s="2">
        <v>0</v>
      </c>
      <c r="I14" s="2">
        <v>0</v>
      </c>
      <c r="J14" s="2">
        <v>0</v>
      </c>
      <c r="K14" s="2">
        <v>0</v>
      </c>
      <c r="L14" s="2">
        <f>G14-H14</f>
        <v>1.97</v>
      </c>
      <c r="M14" s="4" t="s">
        <v>31</v>
      </c>
      <c r="N14" s="4" t="s">
        <v>144</v>
      </c>
      <c r="O14" s="3">
        <f>J14/G14</f>
        <v>0</v>
      </c>
      <c r="P14" s="2">
        <v>0</v>
      </c>
    </row>
    <row r="15" spans="1:17" ht="35.25" customHeight="1" x14ac:dyDescent="0.2">
      <c r="A15" s="4" t="s">
        <v>554</v>
      </c>
      <c r="B15" s="6" t="s">
        <v>553</v>
      </c>
      <c r="C15" s="5" t="s">
        <v>550</v>
      </c>
      <c r="D15" s="2">
        <v>0</v>
      </c>
      <c r="E15" s="2">
        <v>0.56999999999999995</v>
      </c>
      <c r="F15" s="2">
        <v>0</v>
      </c>
      <c r="G15" s="2">
        <f>D15+(E15-F15)</f>
        <v>0.56999999999999995</v>
      </c>
      <c r="H15" s="2">
        <v>0</v>
      </c>
      <c r="I15" s="2">
        <v>0</v>
      </c>
      <c r="J15" s="2">
        <v>0</v>
      </c>
      <c r="K15" s="2">
        <v>0</v>
      </c>
      <c r="L15" s="2">
        <f>G15-H15</f>
        <v>0.56999999999999995</v>
      </c>
      <c r="M15" s="4" t="s">
        <v>31</v>
      </c>
      <c r="N15" s="4" t="s">
        <v>144</v>
      </c>
      <c r="O15" s="3">
        <f>J15/G15</f>
        <v>0</v>
      </c>
      <c r="P15" s="2">
        <v>0</v>
      </c>
    </row>
    <row r="16" spans="1:17" ht="40.5" customHeight="1" x14ac:dyDescent="0.2">
      <c r="A16" s="4" t="s">
        <v>552</v>
      </c>
      <c r="B16" s="6" t="s">
        <v>551</v>
      </c>
      <c r="C16" s="5" t="s">
        <v>550</v>
      </c>
      <c r="D16" s="2">
        <v>0</v>
      </c>
      <c r="E16" s="2">
        <v>538.95000000000005</v>
      </c>
      <c r="F16" s="2">
        <v>0</v>
      </c>
      <c r="G16" s="2">
        <f>D16+(E16-F16)</f>
        <v>538.95000000000005</v>
      </c>
      <c r="H16" s="2">
        <v>0</v>
      </c>
      <c r="I16" s="2">
        <v>0</v>
      </c>
      <c r="J16" s="2">
        <v>0</v>
      </c>
      <c r="K16" s="2">
        <v>0</v>
      </c>
      <c r="L16" s="2">
        <f>G16-H16</f>
        <v>538.95000000000005</v>
      </c>
      <c r="M16" s="4" t="s">
        <v>31</v>
      </c>
      <c r="N16" s="4" t="s">
        <v>144</v>
      </c>
      <c r="O16" s="3">
        <f>J16/G16</f>
        <v>0</v>
      </c>
      <c r="P16" s="2">
        <v>0</v>
      </c>
    </row>
    <row r="17" spans="1:16" ht="32.25" customHeight="1" x14ac:dyDescent="0.2">
      <c r="A17" s="4" t="s">
        <v>549</v>
      </c>
      <c r="B17" s="6" t="s">
        <v>376</v>
      </c>
      <c r="C17" s="5" t="s">
        <v>326</v>
      </c>
      <c r="D17" s="2">
        <v>0</v>
      </c>
      <c r="E17" s="2">
        <v>1140000</v>
      </c>
      <c r="F17" s="2">
        <v>3987.92</v>
      </c>
      <c r="G17" s="2">
        <f>D17+(E17-F17)</f>
        <v>1136012.08</v>
      </c>
      <c r="H17" s="2">
        <v>1136012.08</v>
      </c>
      <c r="I17" s="2">
        <v>1136012.08</v>
      </c>
      <c r="J17" s="2">
        <v>1136012.08</v>
      </c>
      <c r="K17" s="2">
        <v>1129156.8400000001</v>
      </c>
      <c r="L17" s="2">
        <f>G17-H17</f>
        <v>0</v>
      </c>
      <c r="M17" s="4" t="s">
        <v>204</v>
      </c>
      <c r="N17" s="4" t="s">
        <v>127</v>
      </c>
      <c r="O17" s="3">
        <f>J17/G17</f>
        <v>1</v>
      </c>
      <c r="P17" s="2">
        <v>0</v>
      </c>
    </row>
    <row r="18" spans="1:16" ht="43.5" customHeight="1" x14ac:dyDescent="0.2">
      <c r="A18" s="4" t="s">
        <v>548</v>
      </c>
      <c r="B18" s="6" t="s">
        <v>547</v>
      </c>
      <c r="C18" s="5" t="s">
        <v>546</v>
      </c>
      <c r="D18" s="2">
        <v>0</v>
      </c>
      <c r="E18" s="2">
        <v>855000</v>
      </c>
      <c r="F18" s="2">
        <v>3461.17</v>
      </c>
      <c r="G18" s="2">
        <f>D18+(E18-F18)</f>
        <v>851538.83</v>
      </c>
      <c r="H18" s="2">
        <v>851538.83</v>
      </c>
      <c r="I18" s="2">
        <v>851538.83</v>
      </c>
      <c r="J18" s="2">
        <v>851538.83</v>
      </c>
      <c r="K18" s="2">
        <v>846400.23</v>
      </c>
      <c r="L18" s="2">
        <f>G18-H18</f>
        <v>0</v>
      </c>
      <c r="M18" s="4" t="s">
        <v>217</v>
      </c>
      <c r="N18" s="4" t="s">
        <v>127</v>
      </c>
      <c r="O18" s="3">
        <f>J18/G18</f>
        <v>1</v>
      </c>
      <c r="P18" s="2">
        <v>0</v>
      </c>
    </row>
    <row r="19" spans="1:16" ht="30" customHeight="1" x14ac:dyDescent="0.2">
      <c r="A19" s="4" t="s">
        <v>545</v>
      </c>
      <c r="B19" s="6" t="s">
        <v>376</v>
      </c>
      <c r="C19" s="5" t="s">
        <v>191</v>
      </c>
      <c r="D19" s="2">
        <v>0</v>
      </c>
      <c r="E19" s="2">
        <v>570000</v>
      </c>
      <c r="F19" s="2">
        <v>3245.18</v>
      </c>
      <c r="G19" s="2">
        <f>D19+(E19-F19)</f>
        <v>566754.81999999995</v>
      </c>
      <c r="H19" s="2">
        <v>566754.81999999995</v>
      </c>
      <c r="I19" s="2">
        <v>566754.81999999995</v>
      </c>
      <c r="J19" s="2">
        <v>566754.81999999995</v>
      </c>
      <c r="K19" s="2">
        <v>563334.75</v>
      </c>
      <c r="L19" s="2">
        <f>G19-H19</f>
        <v>0</v>
      </c>
      <c r="M19" s="4" t="s">
        <v>1</v>
      </c>
      <c r="N19" s="4" t="s">
        <v>127</v>
      </c>
      <c r="O19" s="3">
        <f>J19/G19</f>
        <v>1</v>
      </c>
      <c r="P19" s="2">
        <v>0</v>
      </c>
    </row>
    <row r="20" spans="1:16" ht="37.5" customHeight="1" x14ac:dyDescent="0.2">
      <c r="A20" s="4" t="s">
        <v>544</v>
      </c>
      <c r="B20" s="6" t="s">
        <v>543</v>
      </c>
      <c r="C20" s="5" t="s">
        <v>2</v>
      </c>
      <c r="D20" s="2">
        <v>0</v>
      </c>
      <c r="E20" s="2">
        <v>570000</v>
      </c>
      <c r="F20" s="2">
        <v>3244.59</v>
      </c>
      <c r="G20" s="2">
        <f>D20+(E20-F20)</f>
        <v>566755.41</v>
      </c>
      <c r="H20" s="2">
        <v>566755.41</v>
      </c>
      <c r="I20" s="2">
        <v>566755.41</v>
      </c>
      <c r="J20" s="2">
        <v>566755.41</v>
      </c>
      <c r="K20" s="2">
        <v>563335.34</v>
      </c>
      <c r="L20" s="2">
        <f>G20-H20</f>
        <v>0</v>
      </c>
      <c r="M20" s="4" t="s">
        <v>1</v>
      </c>
      <c r="N20" s="4" t="s">
        <v>127</v>
      </c>
      <c r="O20" s="3">
        <f>J20/G20</f>
        <v>1</v>
      </c>
      <c r="P20" s="2">
        <v>0</v>
      </c>
    </row>
    <row r="21" spans="1:16" ht="39.75" customHeight="1" x14ac:dyDescent="0.2">
      <c r="A21" s="4" t="s">
        <v>542</v>
      </c>
      <c r="B21" s="6" t="s">
        <v>541</v>
      </c>
      <c r="C21" s="5" t="s">
        <v>2</v>
      </c>
      <c r="D21" s="2">
        <v>0</v>
      </c>
      <c r="E21" s="2">
        <v>570000</v>
      </c>
      <c r="F21" s="2">
        <v>3462.44</v>
      </c>
      <c r="G21" s="2">
        <f>D21+(E21-F21)</f>
        <v>566537.56000000006</v>
      </c>
      <c r="H21" s="2">
        <v>566537.56000000006</v>
      </c>
      <c r="I21" s="2">
        <v>566537.56000000006</v>
      </c>
      <c r="J21" s="2">
        <v>566537.56000000006</v>
      </c>
      <c r="K21" s="2">
        <v>563118.80000000005</v>
      </c>
      <c r="L21" s="2">
        <f>G21-H21</f>
        <v>0</v>
      </c>
      <c r="M21" s="4" t="s">
        <v>1</v>
      </c>
      <c r="N21" s="4" t="s">
        <v>127</v>
      </c>
      <c r="O21" s="3">
        <f>J21/G21</f>
        <v>1</v>
      </c>
      <c r="P21" s="2">
        <v>0</v>
      </c>
    </row>
    <row r="22" spans="1:16" ht="31.5" customHeight="1" x14ac:dyDescent="0.2">
      <c r="A22" s="4" t="s">
        <v>540</v>
      </c>
      <c r="B22" s="6" t="s">
        <v>376</v>
      </c>
      <c r="C22" s="5" t="s">
        <v>539</v>
      </c>
      <c r="D22" s="2">
        <v>0</v>
      </c>
      <c r="E22" s="2">
        <v>570000</v>
      </c>
      <c r="F22" s="2">
        <v>3290.39</v>
      </c>
      <c r="G22" s="2">
        <f>D22+(E22-F22)</f>
        <v>566709.61</v>
      </c>
      <c r="H22" s="2">
        <v>566709.61</v>
      </c>
      <c r="I22" s="2">
        <v>566709.61</v>
      </c>
      <c r="J22" s="2">
        <v>566709.61</v>
      </c>
      <c r="K22" s="2">
        <v>563289.81000000006</v>
      </c>
      <c r="L22" s="2">
        <f>G22-H22</f>
        <v>0</v>
      </c>
      <c r="M22" s="4" t="s">
        <v>1</v>
      </c>
      <c r="N22" s="4" t="s">
        <v>127</v>
      </c>
      <c r="O22" s="3">
        <f>J22/G22</f>
        <v>1</v>
      </c>
      <c r="P22" s="2">
        <v>0</v>
      </c>
    </row>
    <row r="23" spans="1:16" ht="30" customHeight="1" x14ac:dyDescent="0.2">
      <c r="A23" s="4" t="s">
        <v>538</v>
      </c>
      <c r="B23" s="6" t="s">
        <v>376</v>
      </c>
      <c r="C23" s="5" t="s">
        <v>537</v>
      </c>
      <c r="D23" s="2">
        <v>0</v>
      </c>
      <c r="E23" s="2">
        <v>570000</v>
      </c>
      <c r="F23" s="2">
        <v>3288.36</v>
      </c>
      <c r="G23" s="2">
        <f>D23+(E23-F23)</f>
        <v>566711.64</v>
      </c>
      <c r="H23" s="2">
        <v>566711.64</v>
      </c>
      <c r="I23" s="2">
        <v>566711.64</v>
      </c>
      <c r="J23" s="2">
        <v>566711.64</v>
      </c>
      <c r="K23" s="2">
        <v>563291.82999999996</v>
      </c>
      <c r="L23" s="2">
        <f>G23-H23</f>
        <v>0</v>
      </c>
      <c r="M23" s="4" t="s">
        <v>1</v>
      </c>
      <c r="N23" s="4" t="s">
        <v>127</v>
      </c>
      <c r="O23" s="3">
        <f>J23/G23</f>
        <v>1</v>
      </c>
      <c r="P23" s="2">
        <v>0</v>
      </c>
    </row>
    <row r="24" spans="1:16" ht="28.5" customHeight="1" x14ac:dyDescent="0.2">
      <c r="A24" s="4" t="s">
        <v>536</v>
      </c>
      <c r="B24" s="6" t="s">
        <v>376</v>
      </c>
      <c r="C24" s="5" t="s">
        <v>535</v>
      </c>
      <c r="D24" s="2">
        <v>0</v>
      </c>
      <c r="E24" s="2">
        <v>570000</v>
      </c>
      <c r="F24" s="2">
        <v>3288.36</v>
      </c>
      <c r="G24" s="2">
        <f>D24+(E24-F24)</f>
        <v>566711.64</v>
      </c>
      <c r="H24" s="2">
        <v>566711.64</v>
      </c>
      <c r="I24" s="2">
        <v>566711.64</v>
      </c>
      <c r="J24" s="2">
        <v>566711.64</v>
      </c>
      <c r="K24" s="2">
        <v>563291.82999999996</v>
      </c>
      <c r="L24" s="2">
        <f>G24-H24</f>
        <v>0</v>
      </c>
      <c r="M24" s="4" t="s">
        <v>1</v>
      </c>
      <c r="N24" s="4" t="s">
        <v>127</v>
      </c>
      <c r="O24" s="3">
        <f>J24/G24</f>
        <v>1</v>
      </c>
      <c r="P24" s="2">
        <v>0</v>
      </c>
    </row>
    <row r="25" spans="1:16" x14ac:dyDescent="0.2">
      <c r="A25" s="4" t="s">
        <v>534</v>
      </c>
      <c r="B25" s="6" t="s">
        <v>376</v>
      </c>
      <c r="C25" s="5" t="s">
        <v>533</v>
      </c>
      <c r="D25" s="2">
        <v>0</v>
      </c>
      <c r="E25" s="2">
        <v>855000</v>
      </c>
      <c r="F25" s="2">
        <v>3523.59</v>
      </c>
      <c r="G25" s="2">
        <f>D25+(E25-F25)</f>
        <v>851476.41</v>
      </c>
      <c r="H25" s="2">
        <v>851476.41</v>
      </c>
      <c r="I25" s="2">
        <v>851476.41</v>
      </c>
      <c r="J25" s="2">
        <v>851476.41</v>
      </c>
      <c r="K25" s="2">
        <v>846338.19</v>
      </c>
      <c r="L25" s="2">
        <f>G25-H25</f>
        <v>0</v>
      </c>
      <c r="M25" s="4" t="s">
        <v>217</v>
      </c>
      <c r="N25" s="4" t="s">
        <v>127</v>
      </c>
      <c r="O25" s="3">
        <f>J25/G25</f>
        <v>1</v>
      </c>
      <c r="P25" s="2">
        <v>0</v>
      </c>
    </row>
    <row r="26" spans="1:16" ht="39.75" customHeight="1" x14ac:dyDescent="0.2">
      <c r="A26" s="4" t="s">
        <v>532</v>
      </c>
      <c r="B26" s="6" t="s">
        <v>531</v>
      </c>
      <c r="C26" s="5" t="s">
        <v>2</v>
      </c>
      <c r="D26" s="2">
        <v>0</v>
      </c>
      <c r="E26" s="2">
        <v>570000</v>
      </c>
      <c r="F26" s="2">
        <v>3491.19</v>
      </c>
      <c r="G26" s="2">
        <f>D26+(E26-F26)</f>
        <v>566508.81000000006</v>
      </c>
      <c r="H26" s="2">
        <v>566508.81000000006</v>
      </c>
      <c r="I26" s="2">
        <v>566508.81000000006</v>
      </c>
      <c r="J26" s="2">
        <v>566508.81000000006</v>
      </c>
      <c r="K26" s="2">
        <v>563090.22</v>
      </c>
      <c r="L26" s="2">
        <f>G26-H26</f>
        <v>0</v>
      </c>
      <c r="M26" s="4" t="s">
        <v>1</v>
      </c>
      <c r="N26" s="4" t="s">
        <v>127</v>
      </c>
      <c r="O26" s="3">
        <f>J26/G26</f>
        <v>1</v>
      </c>
      <c r="P26" s="2">
        <v>0</v>
      </c>
    </row>
    <row r="27" spans="1:16" ht="21" x14ac:dyDescent="0.2">
      <c r="A27" s="4" t="s">
        <v>530</v>
      </c>
      <c r="B27" s="6" t="s">
        <v>376</v>
      </c>
      <c r="C27" s="5" t="s">
        <v>529</v>
      </c>
      <c r="D27" s="2">
        <v>0</v>
      </c>
      <c r="E27" s="2">
        <v>855000</v>
      </c>
      <c r="F27" s="2">
        <v>3522.5</v>
      </c>
      <c r="G27" s="2">
        <f>D27+(E27-F27)</f>
        <v>851477.5</v>
      </c>
      <c r="H27" s="2">
        <v>851477.5</v>
      </c>
      <c r="I27" s="2">
        <v>851477.5</v>
      </c>
      <c r="J27" s="2">
        <v>851477.5</v>
      </c>
      <c r="K27" s="2">
        <v>846339.28</v>
      </c>
      <c r="L27" s="2">
        <f>G27-H27</f>
        <v>0</v>
      </c>
      <c r="M27" s="4" t="s">
        <v>217</v>
      </c>
      <c r="N27" s="4" t="s">
        <v>127</v>
      </c>
      <c r="O27" s="3">
        <f>J27/G27</f>
        <v>1</v>
      </c>
      <c r="P27" s="2">
        <v>0</v>
      </c>
    </row>
    <row r="28" spans="1:16" x14ac:dyDescent="0.2">
      <c r="A28" s="4" t="s">
        <v>528</v>
      </c>
      <c r="B28" s="6" t="s">
        <v>376</v>
      </c>
      <c r="C28" s="5" t="s">
        <v>527</v>
      </c>
      <c r="D28" s="2">
        <v>0</v>
      </c>
      <c r="E28" s="2">
        <v>570000</v>
      </c>
      <c r="F28" s="2">
        <v>3485</v>
      </c>
      <c r="G28" s="2">
        <f>D28+(E28-F28)</f>
        <v>566515</v>
      </c>
      <c r="H28" s="2">
        <v>566515</v>
      </c>
      <c r="I28" s="2">
        <v>566515</v>
      </c>
      <c r="J28" s="2">
        <v>566515</v>
      </c>
      <c r="K28" s="2">
        <v>563096.37</v>
      </c>
      <c r="L28" s="2">
        <f>G28-H28</f>
        <v>0</v>
      </c>
      <c r="M28" s="4" t="s">
        <v>1</v>
      </c>
      <c r="N28" s="4" t="s">
        <v>127</v>
      </c>
      <c r="O28" s="3">
        <f>J28/G28</f>
        <v>1</v>
      </c>
      <c r="P28" s="2">
        <v>0</v>
      </c>
    </row>
    <row r="29" spans="1:16" ht="37.5" customHeight="1" x14ac:dyDescent="0.2">
      <c r="A29" s="4" t="s">
        <v>526</v>
      </c>
      <c r="B29" s="6" t="s">
        <v>525</v>
      </c>
      <c r="C29" s="5" t="s">
        <v>524</v>
      </c>
      <c r="D29" s="2">
        <v>0</v>
      </c>
      <c r="E29" s="2">
        <v>570000</v>
      </c>
      <c r="F29" s="2">
        <v>3482.99</v>
      </c>
      <c r="G29" s="2">
        <f>D29+(E29-F29)</f>
        <v>566517.01</v>
      </c>
      <c r="H29" s="2">
        <v>566517.01</v>
      </c>
      <c r="I29" s="2">
        <v>566517.01</v>
      </c>
      <c r="J29" s="2">
        <v>566517.01</v>
      </c>
      <c r="K29" s="2">
        <v>563098.38</v>
      </c>
      <c r="L29" s="2">
        <f>G29-H29</f>
        <v>0</v>
      </c>
      <c r="M29" s="4" t="s">
        <v>1</v>
      </c>
      <c r="N29" s="4" t="s">
        <v>127</v>
      </c>
      <c r="O29" s="3">
        <f>J29/G29</f>
        <v>1</v>
      </c>
      <c r="P29" s="2">
        <v>0</v>
      </c>
    </row>
    <row r="30" spans="1:16" ht="25.5" customHeight="1" x14ac:dyDescent="0.2">
      <c r="A30" s="4" t="s">
        <v>523</v>
      </c>
      <c r="B30" s="6" t="s">
        <v>376</v>
      </c>
      <c r="C30" s="5" t="s">
        <v>284</v>
      </c>
      <c r="D30" s="2">
        <v>0</v>
      </c>
      <c r="E30" s="2">
        <v>1140000</v>
      </c>
      <c r="F30" s="2">
        <v>3978.61</v>
      </c>
      <c r="G30" s="2">
        <f>D30+(E30-F30)</f>
        <v>1136021.3899999999</v>
      </c>
      <c r="H30" s="2">
        <v>1136021.3899999999</v>
      </c>
      <c r="I30" s="2">
        <v>1136021.3899999999</v>
      </c>
      <c r="J30" s="2">
        <v>1136021.3899999999</v>
      </c>
      <c r="K30" s="2">
        <v>1129166.0900000001</v>
      </c>
      <c r="L30" s="2">
        <f>G30-H30</f>
        <v>0</v>
      </c>
      <c r="M30" s="4" t="s">
        <v>204</v>
      </c>
      <c r="N30" s="4" t="s">
        <v>127</v>
      </c>
      <c r="O30" s="3">
        <f>J30/G30</f>
        <v>1</v>
      </c>
      <c r="P30" s="2">
        <v>0</v>
      </c>
    </row>
    <row r="31" spans="1:16" ht="24.75" customHeight="1" x14ac:dyDescent="0.2">
      <c r="A31" s="4" t="s">
        <v>522</v>
      </c>
      <c r="B31" s="6" t="s">
        <v>376</v>
      </c>
      <c r="C31" s="5" t="s">
        <v>521</v>
      </c>
      <c r="D31" s="2">
        <v>0</v>
      </c>
      <c r="E31" s="2">
        <v>285000</v>
      </c>
      <c r="F31" s="2">
        <v>2061.69</v>
      </c>
      <c r="G31" s="2">
        <f>D31+(E31-F31)</f>
        <v>282938.31</v>
      </c>
      <c r="H31" s="2">
        <v>282938.31</v>
      </c>
      <c r="I31" s="2">
        <v>282938.31</v>
      </c>
      <c r="J31" s="2">
        <v>282938.31</v>
      </c>
      <c r="K31" s="2">
        <v>281230.93</v>
      </c>
      <c r="L31" s="2">
        <f>G31-H31</f>
        <v>0</v>
      </c>
      <c r="M31" s="4" t="s">
        <v>375</v>
      </c>
      <c r="N31" s="4" t="s">
        <v>127</v>
      </c>
      <c r="O31" s="3">
        <f>J31/G31</f>
        <v>1</v>
      </c>
      <c r="P31" s="2">
        <v>0</v>
      </c>
    </row>
    <row r="32" spans="1:16" ht="25.5" customHeight="1" x14ac:dyDescent="0.2">
      <c r="A32" s="4" t="s">
        <v>520</v>
      </c>
      <c r="B32" s="6" t="s">
        <v>376</v>
      </c>
      <c r="C32" s="5" t="s">
        <v>519</v>
      </c>
      <c r="D32" s="2">
        <v>0</v>
      </c>
      <c r="E32" s="2">
        <v>570000</v>
      </c>
      <c r="F32" s="2">
        <v>3491.19</v>
      </c>
      <c r="G32" s="2">
        <f>D32+(E32-F32)</f>
        <v>566508.81000000006</v>
      </c>
      <c r="H32" s="2">
        <v>566508.81000000006</v>
      </c>
      <c r="I32" s="2">
        <v>566508.81000000006</v>
      </c>
      <c r="J32" s="2">
        <v>566508.81000000006</v>
      </c>
      <c r="K32" s="2">
        <v>563090.22</v>
      </c>
      <c r="L32" s="2">
        <f>G32-H32</f>
        <v>0</v>
      </c>
      <c r="M32" s="4" t="s">
        <v>1</v>
      </c>
      <c r="N32" s="4" t="s">
        <v>127</v>
      </c>
      <c r="O32" s="3">
        <f>J32/G32</f>
        <v>1</v>
      </c>
      <c r="P32" s="2">
        <v>0</v>
      </c>
    </row>
    <row r="33" spans="1:16" ht="27.75" customHeight="1" x14ac:dyDescent="0.2">
      <c r="A33" s="4" t="s">
        <v>518</v>
      </c>
      <c r="B33" s="6" t="s">
        <v>376</v>
      </c>
      <c r="C33" s="5" t="s">
        <v>517</v>
      </c>
      <c r="D33" s="2">
        <v>0</v>
      </c>
      <c r="E33" s="2">
        <v>855000</v>
      </c>
      <c r="F33" s="2">
        <v>3522.5</v>
      </c>
      <c r="G33" s="2">
        <f>D33+(E33-F33)</f>
        <v>851477.5</v>
      </c>
      <c r="H33" s="2">
        <v>851477.5</v>
      </c>
      <c r="I33" s="2">
        <v>851477.5</v>
      </c>
      <c r="J33" s="2">
        <v>851477.5</v>
      </c>
      <c r="K33" s="2">
        <v>846339.28</v>
      </c>
      <c r="L33" s="2">
        <f>G33-H33</f>
        <v>0</v>
      </c>
      <c r="M33" s="4" t="s">
        <v>217</v>
      </c>
      <c r="N33" s="4" t="s">
        <v>127</v>
      </c>
      <c r="O33" s="3">
        <f>J33/G33</f>
        <v>1</v>
      </c>
      <c r="P33" s="2">
        <v>25</v>
      </c>
    </row>
    <row r="34" spans="1:16" ht="25.5" customHeight="1" x14ac:dyDescent="0.2">
      <c r="A34" s="4" t="s">
        <v>516</v>
      </c>
      <c r="B34" s="6" t="s">
        <v>376</v>
      </c>
      <c r="C34" s="5" t="s">
        <v>515</v>
      </c>
      <c r="D34" s="2">
        <v>0</v>
      </c>
      <c r="E34" s="2">
        <v>855000</v>
      </c>
      <c r="F34" s="2">
        <v>3522.5</v>
      </c>
      <c r="G34" s="2">
        <f>D34+(E34-F34)</f>
        <v>851477.5</v>
      </c>
      <c r="H34" s="2">
        <v>851477.5</v>
      </c>
      <c r="I34" s="2">
        <v>851477.5</v>
      </c>
      <c r="J34" s="2">
        <v>851477.5</v>
      </c>
      <c r="K34" s="2">
        <v>846339.28</v>
      </c>
      <c r="L34" s="2">
        <f>G34-H34</f>
        <v>0</v>
      </c>
      <c r="M34" s="4" t="s">
        <v>217</v>
      </c>
      <c r="N34" s="4" t="s">
        <v>127</v>
      </c>
      <c r="O34" s="3">
        <f>J34/G34</f>
        <v>1</v>
      </c>
      <c r="P34" s="2">
        <v>0</v>
      </c>
    </row>
    <row r="35" spans="1:16" ht="34.5" customHeight="1" x14ac:dyDescent="0.2">
      <c r="A35" s="4" t="s">
        <v>514</v>
      </c>
      <c r="B35" s="6" t="s">
        <v>513</v>
      </c>
      <c r="C35" s="5" t="s">
        <v>512</v>
      </c>
      <c r="D35" s="2">
        <v>0</v>
      </c>
      <c r="E35" s="2">
        <v>570000</v>
      </c>
      <c r="F35" s="2">
        <v>3502.54</v>
      </c>
      <c r="G35" s="2">
        <f>D35+(E35-F35)</f>
        <v>566497.46</v>
      </c>
      <c r="H35" s="2">
        <v>566497.46</v>
      </c>
      <c r="I35" s="2">
        <v>566497.46</v>
      </c>
      <c r="J35" s="2">
        <v>566497.46</v>
      </c>
      <c r="K35" s="2">
        <v>563078.93999999994</v>
      </c>
      <c r="L35" s="2">
        <f>G35-H35</f>
        <v>0</v>
      </c>
      <c r="M35" s="4" t="s">
        <v>1</v>
      </c>
      <c r="N35" s="4" t="s">
        <v>127</v>
      </c>
      <c r="O35" s="3">
        <f>J35/G35</f>
        <v>1</v>
      </c>
      <c r="P35" s="2">
        <v>0</v>
      </c>
    </row>
    <row r="36" spans="1:16" ht="28.5" customHeight="1" x14ac:dyDescent="0.2">
      <c r="A36" s="4" t="s">
        <v>511</v>
      </c>
      <c r="B36" s="6" t="s">
        <v>376</v>
      </c>
      <c r="C36" s="5" t="s">
        <v>510</v>
      </c>
      <c r="D36" s="2">
        <v>0</v>
      </c>
      <c r="E36" s="2">
        <v>855000</v>
      </c>
      <c r="F36" s="2">
        <v>3522.5</v>
      </c>
      <c r="G36" s="2">
        <f>D36+(E36-F36)</f>
        <v>851477.5</v>
      </c>
      <c r="H36" s="2">
        <v>851477.5</v>
      </c>
      <c r="I36" s="2">
        <v>851477.5</v>
      </c>
      <c r="J36" s="2">
        <v>851477.5</v>
      </c>
      <c r="K36" s="2">
        <v>846339.28</v>
      </c>
      <c r="L36" s="2">
        <f>G36-H36</f>
        <v>0</v>
      </c>
      <c r="M36" s="4" t="s">
        <v>217</v>
      </c>
      <c r="N36" s="4" t="s">
        <v>127</v>
      </c>
      <c r="O36" s="3">
        <f>J36/G36</f>
        <v>1</v>
      </c>
      <c r="P36" s="2">
        <v>0</v>
      </c>
    </row>
    <row r="37" spans="1:16" ht="21" x14ac:dyDescent="0.2">
      <c r="A37" s="4" t="s">
        <v>509</v>
      </c>
      <c r="B37" s="6" t="s">
        <v>376</v>
      </c>
      <c r="C37" s="5" t="s">
        <v>508</v>
      </c>
      <c r="D37" s="2">
        <v>0</v>
      </c>
      <c r="E37" s="2">
        <v>570000</v>
      </c>
      <c r="F37" s="2">
        <v>3504.42</v>
      </c>
      <c r="G37" s="2">
        <f>D37+(E37-F37)</f>
        <v>566495.57999999996</v>
      </c>
      <c r="H37" s="2">
        <v>566495.57999999996</v>
      </c>
      <c r="I37" s="2">
        <v>566495.57999999996</v>
      </c>
      <c r="J37" s="2">
        <v>566495.57999999996</v>
      </c>
      <c r="K37" s="2">
        <v>563077.06999999995</v>
      </c>
      <c r="L37" s="2">
        <f>G37-H37</f>
        <v>0</v>
      </c>
      <c r="M37" s="4" t="s">
        <v>1</v>
      </c>
      <c r="N37" s="4" t="s">
        <v>127</v>
      </c>
      <c r="O37" s="3">
        <f>J37/G37</f>
        <v>1</v>
      </c>
      <c r="P37" s="2">
        <v>0</v>
      </c>
    </row>
    <row r="38" spans="1:16" ht="27" customHeight="1" x14ac:dyDescent="0.2">
      <c r="A38" s="4" t="s">
        <v>507</v>
      </c>
      <c r="B38" s="6" t="s">
        <v>376</v>
      </c>
      <c r="C38" s="5" t="s">
        <v>506</v>
      </c>
      <c r="D38" s="2">
        <v>0</v>
      </c>
      <c r="E38" s="2">
        <v>570000</v>
      </c>
      <c r="F38" s="2">
        <v>3644.86</v>
      </c>
      <c r="G38" s="2">
        <f>D38+(E38-F38)</f>
        <v>566355.14</v>
      </c>
      <c r="H38" s="2">
        <v>566355.14</v>
      </c>
      <c r="I38" s="2">
        <v>566355.14</v>
      </c>
      <c r="J38" s="2">
        <v>566355.14</v>
      </c>
      <c r="K38" s="2">
        <v>562937.49</v>
      </c>
      <c r="L38" s="2">
        <f>G38-H38</f>
        <v>0</v>
      </c>
      <c r="M38" s="4" t="s">
        <v>1</v>
      </c>
      <c r="N38" s="4" t="s">
        <v>127</v>
      </c>
      <c r="O38" s="3">
        <f>J38/G38</f>
        <v>1</v>
      </c>
      <c r="P38" s="2">
        <v>50</v>
      </c>
    </row>
    <row r="39" spans="1:16" ht="26.25" customHeight="1" x14ac:dyDescent="0.2">
      <c r="A39" s="4" t="s">
        <v>505</v>
      </c>
      <c r="B39" s="6" t="s">
        <v>376</v>
      </c>
      <c r="C39" s="5" t="s">
        <v>504</v>
      </c>
      <c r="D39" s="2">
        <v>0</v>
      </c>
      <c r="E39" s="2">
        <v>570000</v>
      </c>
      <c r="F39" s="2">
        <v>3493.16</v>
      </c>
      <c r="G39" s="2">
        <f>D39+(E39-F39)</f>
        <v>566506.84</v>
      </c>
      <c r="H39" s="2">
        <v>566506.84</v>
      </c>
      <c r="I39" s="2">
        <v>566506.84</v>
      </c>
      <c r="J39" s="2">
        <v>566506.84</v>
      </c>
      <c r="K39" s="2">
        <v>563088.27</v>
      </c>
      <c r="L39" s="2">
        <f>G39-H39</f>
        <v>0</v>
      </c>
      <c r="M39" s="4" t="s">
        <v>1</v>
      </c>
      <c r="N39" s="4" t="s">
        <v>127</v>
      </c>
      <c r="O39" s="3">
        <f>J39/G39</f>
        <v>1</v>
      </c>
      <c r="P39" s="2">
        <v>50</v>
      </c>
    </row>
    <row r="40" spans="1:16" ht="26.25" customHeight="1" x14ac:dyDescent="0.2">
      <c r="A40" s="4" t="s">
        <v>503</v>
      </c>
      <c r="B40" s="6" t="s">
        <v>376</v>
      </c>
      <c r="C40" s="5" t="s">
        <v>502</v>
      </c>
      <c r="D40" s="2">
        <v>0</v>
      </c>
      <c r="E40" s="2">
        <v>570000</v>
      </c>
      <c r="F40" s="2">
        <v>3487.88</v>
      </c>
      <c r="G40" s="2">
        <f>D40+(E40-F40)</f>
        <v>566512.12</v>
      </c>
      <c r="H40" s="2">
        <v>566512.12</v>
      </c>
      <c r="I40" s="2">
        <v>566512.12</v>
      </c>
      <c r="J40" s="2">
        <v>566512.12</v>
      </c>
      <c r="K40" s="2">
        <v>563093.51</v>
      </c>
      <c r="L40" s="2">
        <f>G40-H40</f>
        <v>0</v>
      </c>
      <c r="M40" s="4" t="s">
        <v>1</v>
      </c>
      <c r="N40" s="4" t="s">
        <v>127</v>
      </c>
      <c r="O40" s="3">
        <f>J40/G40</f>
        <v>1</v>
      </c>
      <c r="P40" s="2">
        <v>0</v>
      </c>
    </row>
    <row r="41" spans="1:16" ht="24.75" customHeight="1" x14ac:dyDescent="0.2">
      <c r="A41" s="4" t="s">
        <v>501</v>
      </c>
      <c r="B41" s="6" t="s">
        <v>376</v>
      </c>
      <c r="C41" s="5" t="s">
        <v>282</v>
      </c>
      <c r="D41" s="2">
        <v>0</v>
      </c>
      <c r="E41" s="2">
        <v>1140000</v>
      </c>
      <c r="F41" s="2">
        <v>3982.83</v>
      </c>
      <c r="G41" s="2">
        <f>D41+(E41-F41)</f>
        <v>1136017.17</v>
      </c>
      <c r="H41" s="2">
        <v>1136017.17</v>
      </c>
      <c r="I41" s="2">
        <v>1136017.17</v>
      </c>
      <c r="J41" s="2">
        <v>1136017.17</v>
      </c>
      <c r="K41" s="2">
        <v>1129161.8899999999</v>
      </c>
      <c r="L41" s="2">
        <f>G41-H41</f>
        <v>0</v>
      </c>
      <c r="M41" s="4" t="s">
        <v>204</v>
      </c>
      <c r="N41" s="4" t="s">
        <v>127</v>
      </c>
      <c r="O41" s="3">
        <f>J41/G41</f>
        <v>1</v>
      </c>
      <c r="P41" s="2">
        <v>0</v>
      </c>
    </row>
    <row r="42" spans="1:16" ht="27.75" customHeight="1" x14ac:dyDescent="0.2">
      <c r="A42" s="4" t="s">
        <v>500</v>
      </c>
      <c r="B42" s="6" t="s">
        <v>376</v>
      </c>
      <c r="C42" s="5" t="s">
        <v>280</v>
      </c>
      <c r="D42" s="2">
        <v>0</v>
      </c>
      <c r="E42" s="2">
        <v>855000</v>
      </c>
      <c r="F42" s="2">
        <v>3464.62</v>
      </c>
      <c r="G42" s="2">
        <f>D42+(E42-F42)</f>
        <v>851535.38</v>
      </c>
      <c r="H42" s="2">
        <v>851535.38</v>
      </c>
      <c r="I42" s="2">
        <v>851535.38</v>
      </c>
      <c r="J42" s="2">
        <v>851535.38</v>
      </c>
      <c r="K42" s="2">
        <v>846396.81</v>
      </c>
      <c r="L42" s="2">
        <f>G42-H42</f>
        <v>0</v>
      </c>
      <c r="M42" s="4" t="s">
        <v>217</v>
      </c>
      <c r="N42" s="4" t="s">
        <v>127</v>
      </c>
      <c r="O42" s="3">
        <f>J42/G42</f>
        <v>1</v>
      </c>
      <c r="P42" s="2">
        <v>100</v>
      </c>
    </row>
    <row r="43" spans="1:16" ht="34.5" customHeight="1" x14ac:dyDescent="0.2">
      <c r="A43" s="4" t="s">
        <v>499</v>
      </c>
      <c r="B43" s="6" t="s">
        <v>376</v>
      </c>
      <c r="C43" s="5" t="s">
        <v>278</v>
      </c>
      <c r="D43" s="2">
        <v>0</v>
      </c>
      <c r="E43" s="2">
        <v>855000</v>
      </c>
      <c r="F43" s="2">
        <v>3519.59</v>
      </c>
      <c r="G43" s="2">
        <f>D43+(E43-F43)</f>
        <v>851480.41</v>
      </c>
      <c r="H43" s="2">
        <v>851480.41</v>
      </c>
      <c r="I43" s="2">
        <v>851480.41</v>
      </c>
      <c r="J43" s="2">
        <v>851480.41</v>
      </c>
      <c r="K43" s="2">
        <v>846342.17</v>
      </c>
      <c r="L43" s="2">
        <f>G43-H43</f>
        <v>0</v>
      </c>
      <c r="M43" s="4" t="s">
        <v>217</v>
      </c>
      <c r="N43" s="4" t="s">
        <v>127</v>
      </c>
      <c r="O43" s="3">
        <f>J43/G43</f>
        <v>1</v>
      </c>
      <c r="P43" s="2">
        <v>0</v>
      </c>
    </row>
    <row r="44" spans="1:16" ht="25.5" customHeight="1" x14ac:dyDescent="0.2">
      <c r="A44" s="4" t="s">
        <v>498</v>
      </c>
      <c r="B44" s="6" t="s">
        <v>376</v>
      </c>
      <c r="C44" s="5" t="s">
        <v>497</v>
      </c>
      <c r="D44" s="2">
        <v>0</v>
      </c>
      <c r="E44" s="2">
        <v>855000</v>
      </c>
      <c r="F44" s="2">
        <v>3822.15</v>
      </c>
      <c r="G44" s="2">
        <f>D44+(E44-F44)</f>
        <v>851177.85</v>
      </c>
      <c r="H44" s="2">
        <v>851177.85</v>
      </c>
      <c r="I44" s="2">
        <v>851177.85</v>
      </c>
      <c r="J44" s="2">
        <v>851177.85</v>
      </c>
      <c r="K44" s="2">
        <v>846041.43</v>
      </c>
      <c r="L44" s="2">
        <f>G44-H44</f>
        <v>0</v>
      </c>
      <c r="M44" s="4" t="s">
        <v>217</v>
      </c>
      <c r="N44" s="4" t="s">
        <v>127</v>
      </c>
      <c r="O44" s="3">
        <f>J44/G44</f>
        <v>1</v>
      </c>
      <c r="P44" s="2">
        <v>0</v>
      </c>
    </row>
    <row r="45" spans="1:16" ht="33" customHeight="1" x14ac:dyDescent="0.2">
      <c r="A45" s="4" t="s">
        <v>496</v>
      </c>
      <c r="B45" s="6" t="s">
        <v>495</v>
      </c>
      <c r="C45" s="5" t="s">
        <v>2</v>
      </c>
      <c r="D45" s="2">
        <v>0</v>
      </c>
      <c r="E45" s="2">
        <v>570000</v>
      </c>
      <c r="F45" s="2">
        <v>3510.74</v>
      </c>
      <c r="G45" s="2">
        <f>D45+(E45-F45)</f>
        <v>566489.26</v>
      </c>
      <c r="H45" s="2">
        <v>566489.26</v>
      </c>
      <c r="I45" s="2">
        <v>566489.26</v>
      </c>
      <c r="J45" s="2">
        <v>566489.26</v>
      </c>
      <c r="K45" s="2">
        <v>563070.80000000005</v>
      </c>
      <c r="L45" s="2">
        <f>G45-H45</f>
        <v>0</v>
      </c>
      <c r="M45" s="4" t="s">
        <v>1</v>
      </c>
      <c r="N45" s="4" t="s">
        <v>127</v>
      </c>
      <c r="O45" s="3">
        <f>J45/G45</f>
        <v>1</v>
      </c>
      <c r="P45" s="2">
        <v>0</v>
      </c>
    </row>
    <row r="46" spans="1:16" ht="34.5" customHeight="1" x14ac:dyDescent="0.2">
      <c r="A46" s="4" t="s">
        <v>494</v>
      </c>
      <c r="B46" s="6" t="s">
        <v>376</v>
      </c>
      <c r="C46" s="5" t="s">
        <v>2</v>
      </c>
      <c r="D46" s="2">
        <v>0</v>
      </c>
      <c r="E46" s="2">
        <v>285000</v>
      </c>
      <c r="F46" s="2">
        <v>2061.6999999999998</v>
      </c>
      <c r="G46" s="2">
        <f>D46+(E46-F46)</f>
        <v>282938.3</v>
      </c>
      <c r="H46" s="2">
        <v>282938.3</v>
      </c>
      <c r="I46" s="2">
        <v>282938.3</v>
      </c>
      <c r="J46" s="2">
        <v>282938.3</v>
      </c>
      <c r="K46" s="2">
        <v>281230.92</v>
      </c>
      <c r="L46" s="2">
        <f>G46-H46</f>
        <v>0</v>
      </c>
      <c r="M46" s="4" t="s">
        <v>375</v>
      </c>
      <c r="N46" s="4" t="s">
        <v>127</v>
      </c>
      <c r="O46" s="3">
        <f>J46/G46</f>
        <v>1</v>
      </c>
      <c r="P46" s="2">
        <v>0</v>
      </c>
    </row>
    <row r="47" spans="1:16" ht="37.5" customHeight="1" x14ac:dyDescent="0.2">
      <c r="A47" s="4" t="s">
        <v>493</v>
      </c>
      <c r="B47" s="6" t="s">
        <v>492</v>
      </c>
      <c r="C47" s="5" t="s">
        <v>2</v>
      </c>
      <c r="D47" s="2">
        <v>0</v>
      </c>
      <c r="E47" s="2">
        <v>570000</v>
      </c>
      <c r="F47" s="2">
        <v>3617.22</v>
      </c>
      <c r="G47" s="2">
        <f>D47+(E47-F47)</f>
        <v>566382.78</v>
      </c>
      <c r="H47" s="2">
        <v>566382.78</v>
      </c>
      <c r="I47" s="2">
        <v>566382.78</v>
      </c>
      <c r="J47" s="2">
        <v>566382.78</v>
      </c>
      <c r="K47" s="2">
        <v>562964.94999999995</v>
      </c>
      <c r="L47" s="2">
        <f>G47-H47</f>
        <v>0</v>
      </c>
      <c r="M47" s="4" t="s">
        <v>1</v>
      </c>
      <c r="N47" s="4" t="s">
        <v>127</v>
      </c>
      <c r="O47" s="3">
        <f>J47/G47</f>
        <v>1</v>
      </c>
      <c r="P47" s="2">
        <v>0</v>
      </c>
    </row>
    <row r="48" spans="1:16" ht="30.75" customHeight="1" x14ac:dyDescent="0.2">
      <c r="A48" s="4" t="s">
        <v>491</v>
      </c>
      <c r="B48" s="6" t="s">
        <v>490</v>
      </c>
      <c r="C48" s="5" t="s">
        <v>2</v>
      </c>
      <c r="D48" s="2">
        <v>0</v>
      </c>
      <c r="E48" s="2">
        <v>285000</v>
      </c>
      <c r="F48" s="2">
        <v>1787.11</v>
      </c>
      <c r="G48" s="2">
        <f>D48+(E48-F48)</f>
        <v>283212.89</v>
      </c>
      <c r="H48" s="2">
        <v>283212.89</v>
      </c>
      <c r="I48" s="2">
        <v>283212.89</v>
      </c>
      <c r="J48" s="2">
        <v>283212.89</v>
      </c>
      <c r="K48" s="2">
        <v>281503.84000000003</v>
      </c>
      <c r="L48" s="2">
        <f>G48-H48</f>
        <v>0</v>
      </c>
      <c r="M48" s="4" t="s">
        <v>375</v>
      </c>
      <c r="N48" s="4" t="s">
        <v>127</v>
      </c>
      <c r="O48" s="3">
        <f>J48/G48</f>
        <v>1</v>
      </c>
      <c r="P48" s="2">
        <v>0</v>
      </c>
    </row>
    <row r="49" spans="1:16" ht="30.75" customHeight="1" x14ac:dyDescent="0.2">
      <c r="A49" s="4" t="s">
        <v>489</v>
      </c>
      <c r="B49" s="6" t="s">
        <v>488</v>
      </c>
      <c r="C49" s="5" t="s">
        <v>2</v>
      </c>
      <c r="D49" s="2">
        <v>0</v>
      </c>
      <c r="E49" s="2">
        <v>285000</v>
      </c>
      <c r="F49" s="2">
        <v>2055.67</v>
      </c>
      <c r="G49" s="2">
        <f>D49+(E49-F49)</f>
        <v>282944.33</v>
      </c>
      <c r="H49" s="2">
        <v>282944.33</v>
      </c>
      <c r="I49" s="2">
        <v>282944.33</v>
      </c>
      <c r="J49" s="2">
        <v>282944.33</v>
      </c>
      <c r="K49" s="2">
        <v>281236.90000000002</v>
      </c>
      <c r="L49" s="2">
        <f>G49-H49</f>
        <v>0</v>
      </c>
      <c r="M49" s="4" t="s">
        <v>375</v>
      </c>
      <c r="N49" s="4" t="s">
        <v>127</v>
      </c>
      <c r="O49" s="3">
        <f>J49/G49</f>
        <v>1</v>
      </c>
      <c r="P49" s="2">
        <v>0</v>
      </c>
    </row>
    <row r="50" spans="1:16" ht="40.5" customHeight="1" x14ac:dyDescent="0.2">
      <c r="A50" s="4" t="s">
        <v>487</v>
      </c>
      <c r="B50" s="6" t="s">
        <v>486</v>
      </c>
      <c r="C50" s="5" t="s">
        <v>2</v>
      </c>
      <c r="D50" s="2">
        <v>0</v>
      </c>
      <c r="E50" s="2">
        <v>285000</v>
      </c>
      <c r="F50" s="2">
        <v>1785.51</v>
      </c>
      <c r="G50" s="2">
        <f>D50+(E50-F50)</f>
        <v>283214.49</v>
      </c>
      <c r="H50" s="2">
        <v>283214.49</v>
      </c>
      <c r="I50" s="2">
        <v>283214.49</v>
      </c>
      <c r="J50" s="2">
        <v>283214.49</v>
      </c>
      <c r="K50" s="2">
        <v>281505.44</v>
      </c>
      <c r="L50" s="2">
        <f>G50-H50</f>
        <v>0</v>
      </c>
      <c r="M50" s="4" t="s">
        <v>375</v>
      </c>
      <c r="N50" s="4" t="s">
        <v>127</v>
      </c>
      <c r="O50" s="3">
        <f>J50/G50</f>
        <v>1</v>
      </c>
      <c r="P50" s="2">
        <v>0</v>
      </c>
    </row>
    <row r="51" spans="1:16" ht="27.75" customHeight="1" x14ac:dyDescent="0.2">
      <c r="A51" s="4" t="s">
        <v>485</v>
      </c>
      <c r="B51" s="6" t="s">
        <v>376</v>
      </c>
      <c r="C51" s="5" t="s">
        <v>484</v>
      </c>
      <c r="D51" s="2">
        <v>0</v>
      </c>
      <c r="E51" s="2">
        <v>570000</v>
      </c>
      <c r="F51" s="2">
        <v>3491.19</v>
      </c>
      <c r="G51" s="2">
        <f>D51+(E51-F51)</f>
        <v>566508.81000000006</v>
      </c>
      <c r="H51" s="2">
        <v>566508.81000000006</v>
      </c>
      <c r="I51" s="2">
        <v>566508.81000000006</v>
      </c>
      <c r="J51" s="2">
        <v>566508.81000000006</v>
      </c>
      <c r="K51" s="2">
        <v>563090.22</v>
      </c>
      <c r="L51" s="2">
        <f>G51-H51</f>
        <v>0</v>
      </c>
      <c r="M51" s="4" t="s">
        <v>1</v>
      </c>
      <c r="N51" s="4" t="s">
        <v>127</v>
      </c>
      <c r="O51" s="3">
        <f>J51/G51</f>
        <v>1</v>
      </c>
      <c r="P51" s="2">
        <v>0</v>
      </c>
    </row>
    <row r="52" spans="1:16" ht="29.25" customHeight="1" x14ac:dyDescent="0.2">
      <c r="A52" s="4" t="s">
        <v>483</v>
      </c>
      <c r="B52" s="6" t="s">
        <v>376</v>
      </c>
      <c r="C52" s="5" t="s">
        <v>276</v>
      </c>
      <c r="D52" s="2">
        <v>0</v>
      </c>
      <c r="E52" s="2">
        <v>570000</v>
      </c>
      <c r="F52" s="2">
        <v>3433.48</v>
      </c>
      <c r="G52" s="2">
        <f>D52+(E52-F52)</f>
        <v>566566.52</v>
      </c>
      <c r="H52" s="2">
        <v>566566.52</v>
      </c>
      <c r="I52" s="2">
        <v>566566.52</v>
      </c>
      <c r="J52" s="2">
        <v>566566.52</v>
      </c>
      <c r="K52" s="2">
        <v>563147.57999999996</v>
      </c>
      <c r="L52" s="2">
        <f>G52-H52</f>
        <v>0</v>
      </c>
      <c r="M52" s="4" t="s">
        <v>1</v>
      </c>
      <c r="N52" s="4" t="s">
        <v>127</v>
      </c>
      <c r="O52" s="3">
        <f>J52/G52</f>
        <v>1</v>
      </c>
      <c r="P52" s="2">
        <v>55</v>
      </c>
    </row>
    <row r="53" spans="1:16" x14ac:dyDescent="0.2">
      <c r="A53" s="4" t="s">
        <v>482</v>
      </c>
      <c r="B53" s="6" t="s">
        <v>376</v>
      </c>
      <c r="C53" s="5" t="s">
        <v>274</v>
      </c>
      <c r="D53" s="2">
        <v>0</v>
      </c>
      <c r="E53" s="2">
        <v>570000</v>
      </c>
      <c r="F53" s="2">
        <v>3423.19</v>
      </c>
      <c r="G53" s="2">
        <f>D53+(E53-F53)</f>
        <v>566576.81000000006</v>
      </c>
      <c r="H53" s="2">
        <v>566576.81000000006</v>
      </c>
      <c r="I53" s="2">
        <v>566576.81000000006</v>
      </c>
      <c r="J53" s="2">
        <v>566576.81000000006</v>
      </c>
      <c r="K53" s="2">
        <v>563157.81000000006</v>
      </c>
      <c r="L53" s="2">
        <f>G53-H53</f>
        <v>0</v>
      </c>
      <c r="M53" s="4" t="s">
        <v>1</v>
      </c>
      <c r="N53" s="4" t="s">
        <v>127</v>
      </c>
      <c r="O53" s="3">
        <f>J53/G53</f>
        <v>1</v>
      </c>
      <c r="P53" s="2">
        <v>80</v>
      </c>
    </row>
    <row r="54" spans="1:16" x14ac:dyDescent="0.2">
      <c r="A54" s="4" t="s">
        <v>481</v>
      </c>
      <c r="B54" s="6" t="s">
        <v>376</v>
      </c>
      <c r="C54" s="5" t="s">
        <v>272</v>
      </c>
      <c r="D54" s="2">
        <v>0</v>
      </c>
      <c r="E54" s="2">
        <v>570000</v>
      </c>
      <c r="F54" s="2">
        <v>3423.18</v>
      </c>
      <c r="G54" s="2">
        <f>D54+(E54-F54)</f>
        <v>566576.81999999995</v>
      </c>
      <c r="H54" s="2">
        <v>566576.81999999995</v>
      </c>
      <c r="I54" s="2">
        <v>566576.81999999995</v>
      </c>
      <c r="J54" s="2">
        <v>566576.81999999995</v>
      </c>
      <c r="K54" s="2">
        <v>563157.81999999995</v>
      </c>
      <c r="L54" s="2">
        <f>G54-H54</f>
        <v>0</v>
      </c>
      <c r="M54" s="4" t="s">
        <v>1</v>
      </c>
      <c r="N54" s="4" t="s">
        <v>127</v>
      </c>
      <c r="O54" s="3">
        <f>J54/G54</f>
        <v>1</v>
      </c>
      <c r="P54" s="2">
        <v>80</v>
      </c>
    </row>
    <row r="55" spans="1:16" x14ac:dyDescent="0.2">
      <c r="A55" s="4" t="s">
        <v>480</v>
      </c>
      <c r="B55" s="6" t="s">
        <v>376</v>
      </c>
      <c r="C55" s="5" t="s">
        <v>270</v>
      </c>
      <c r="D55" s="2">
        <v>0</v>
      </c>
      <c r="E55" s="2">
        <v>570000</v>
      </c>
      <c r="F55" s="2">
        <v>3766.42</v>
      </c>
      <c r="G55" s="2">
        <f>D55+(E55-F55)</f>
        <v>566233.57999999996</v>
      </c>
      <c r="H55" s="2">
        <v>566233.57999999996</v>
      </c>
      <c r="I55" s="2">
        <v>566233.57999999996</v>
      </c>
      <c r="J55" s="2">
        <v>566233.57999999996</v>
      </c>
      <c r="K55" s="2">
        <v>562816.66</v>
      </c>
      <c r="L55" s="2">
        <f>G55-H55</f>
        <v>0</v>
      </c>
      <c r="M55" s="4" t="s">
        <v>1</v>
      </c>
      <c r="N55" s="4" t="s">
        <v>127</v>
      </c>
      <c r="O55" s="3">
        <f>J55/G55</f>
        <v>1</v>
      </c>
      <c r="P55" s="2">
        <v>0</v>
      </c>
    </row>
    <row r="56" spans="1:16" x14ac:dyDescent="0.2">
      <c r="A56" s="4" t="s">
        <v>479</v>
      </c>
      <c r="B56" s="6" t="s">
        <v>376</v>
      </c>
      <c r="C56" s="5" t="s">
        <v>268</v>
      </c>
      <c r="D56" s="2">
        <v>0</v>
      </c>
      <c r="E56" s="2">
        <v>570000</v>
      </c>
      <c r="F56" s="2">
        <v>3766.42</v>
      </c>
      <c r="G56" s="2">
        <f>D56+(E56-F56)</f>
        <v>566233.57999999996</v>
      </c>
      <c r="H56" s="2">
        <v>566233.57999999996</v>
      </c>
      <c r="I56" s="2">
        <v>566233.57999999996</v>
      </c>
      <c r="J56" s="2">
        <v>566233.57999999996</v>
      </c>
      <c r="K56" s="2">
        <v>562816.66</v>
      </c>
      <c r="L56" s="2">
        <f>G56-H56</f>
        <v>0</v>
      </c>
      <c r="M56" s="4" t="s">
        <v>1</v>
      </c>
      <c r="N56" s="4" t="s">
        <v>127</v>
      </c>
      <c r="O56" s="3">
        <f>J56/G56</f>
        <v>1</v>
      </c>
      <c r="P56" s="2">
        <v>0</v>
      </c>
    </row>
    <row r="57" spans="1:16" x14ac:dyDescent="0.2">
      <c r="A57" s="4" t="s">
        <v>478</v>
      </c>
      <c r="B57" s="6" t="s">
        <v>376</v>
      </c>
      <c r="C57" s="5" t="s">
        <v>477</v>
      </c>
      <c r="D57" s="2">
        <v>0</v>
      </c>
      <c r="E57" s="2">
        <v>1200000</v>
      </c>
      <c r="F57" s="2">
        <v>4084.57</v>
      </c>
      <c r="G57" s="2">
        <f>D57+(E57-F57)</f>
        <v>1195915.43</v>
      </c>
      <c r="H57" s="2">
        <v>1195915.43</v>
      </c>
      <c r="I57" s="2">
        <v>1195915.43</v>
      </c>
      <c r="J57" s="2">
        <v>1195915.43</v>
      </c>
      <c r="K57" s="2">
        <v>1188698.7</v>
      </c>
      <c r="L57" s="2">
        <f>G57-H57</f>
        <v>0</v>
      </c>
      <c r="M57" s="4" t="s">
        <v>204</v>
      </c>
      <c r="N57" s="4" t="s">
        <v>127</v>
      </c>
      <c r="O57" s="3">
        <f>J57/G57</f>
        <v>1</v>
      </c>
      <c r="P57" s="2">
        <v>0</v>
      </c>
    </row>
    <row r="58" spans="1:16" x14ac:dyDescent="0.2">
      <c r="A58" s="4" t="s">
        <v>476</v>
      </c>
      <c r="B58" s="6" t="s">
        <v>376</v>
      </c>
      <c r="C58" s="5" t="s">
        <v>475</v>
      </c>
      <c r="D58" s="2">
        <v>0</v>
      </c>
      <c r="E58" s="2">
        <v>900000</v>
      </c>
      <c r="F58" s="2">
        <v>3504.59</v>
      </c>
      <c r="G58" s="2">
        <f>D58+(E58-F58)</f>
        <v>896495.41</v>
      </c>
      <c r="H58" s="2">
        <v>896495.41</v>
      </c>
      <c r="I58" s="2">
        <v>896495.41</v>
      </c>
      <c r="J58" s="2">
        <v>896495.41</v>
      </c>
      <c r="K58" s="2">
        <v>891085.53</v>
      </c>
      <c r="L58" s="2">
        <f>G58-H58</f>
        <v>0</v>
      </c>
      <c r="M58" s="4" t="s">
        <v>217</v>
      </c>
      <c r="N58" s="4" t="s">
        <v>127</v>
      </c>
      <c r="O58" s="3">
        <f>J58/G58</f>
        <v>1</v>
      </c>
      <c r="P58" s="2">
        <v>0</v>
      </c>
    </row>
    <row r="59" spans="1:16" x14ac:dyDescent="0.2">
      <c r="A59" s="4" t="s">
        <v>474</v>
      </c>
      <c r="B59" s="6" t="s">
        <v>376</v>
      </c>
      <c r="C59" s="5" t="s">
        <v>473</v>
      </c>
      <c r="D59" s="2">
        <v>0</v>
      </c>
      <c r="E59" s="2">
        <v>600000</v>
      </c>
      <c r="F59" s="2">
        <v>3469.88</v>
      </c>
      <c r="G59" s="2">
        <f>D59+(E59-F59)</f>
        <v>596530.12</v>
      </c>
      <c r="H59" s="2">
        <v>596530.12</v>
      </c>
      <c r="I59" s="2">
        <v>596530.12</v>
      </c>
      <c r="J59" s="2">
        <v>596530.12</v>
      </c>
      <c r="K59" s="2">
        <v>592930.37</v>
      </c>
      <c r="L59" s="2">
        <f>G59-H59</f>
        <v>0</v>
      </c>
      <c r="M59" s="4" t="s">
        <v>1</v>
      </c>
      <c r="N59" s="4" t="s">
        <v>127</v>
      </c>
      <c r="O59" s="3">
        <f>J59/G59</f>
        <v>1</v>
      </c>
      <c r="P59" s="2">
        <v>0</v>
      </c>
    </row>
    <row r="60" spans="1:16" x14ac:dyDescent="0.2">
      <c r="A60" s="4" t="s">
        <v>472</v>
      </c>
      <c r="B60" s="6" t="s">
        <v>376</v>
      </c>
      <c r="C60" s="5" t="s">
        <v>471</v>
      </c>
      <c r="D60" s="2">
        <v>0</v>
      </c>
      <c r="E60" s="2">
        <v>900000</v>
      </c>
      <c r="F60" s="2">
        <v>3470.25</v>
      </c>
      <c r="G60" s="2">
        <f>D60+(E60-F60)</f>
        <v>896529.75</v>
      </c>
      <c r="H60" s="2">
        <v>896529.75</v>
      </c>
      <c r="I60" s="2">
        <v>896529.75</v>
      </c>
      <c r="J60" s="2">
        <v>896529.75</v>
      </c>
      <c r="K60" s="2">
        <v>891119.66</v>
      </c>
      <c r="L60" s="2">
        <f>G60-H60</f>
        <v>0</v>
      </c>
      <c r="M60" s="4" t="s">
        <v>217</v>
      </c>
      <c r="N60" s="4" t="s">
        <v>127</v>
      </c>
      <c r="O60" s="3">
        <f>J60/G60</f>
        <v>1</v>
      </c>
      <c r="P60" s="2">
        <v>0</v>
      </c>
    </row>
    <row r="61" spans="1:16" x14ac:dyDescent="0.2">
      <c r="A61" s="4" t="s">
        <v>470</v>
      </c>
      <c r="B61" s="6" t="s">
        <v>376</v>
      </c>
      <c r="C61" s="5" t="s">
        <v>469</v>
      </c>
      <c r="D61" s="2">
        <v>0</v>
      </c>
      <c r="E61" s="2">
        <v>600000</v>
      </c>
      <c r="F61" s="2">
        <v>2305.89</v>
      </c>
      <c r="G61" s="2">
        <f>D61+(E61-F61)</f>
        <v>597694.11</v>
      </c>
      <c r="H61" s="2">
        <v>597694.11</v>
      </c>
      <c r="I61" s="2">
        <v>597694.11</v>
      </c>
      <c r="J61" s="2">
        <v>597694.11</v>
      </c>
      <c r="K61" s="2">
        <v>594087.32999999996</v>
      </c>
      <c r="L61" s="2">
        <f>G61-H61</f>
        <v>0</v>
      </c>
      <c r="M61" s="4" t="s">
        <v>1</v>
      </c>
      <c r="N61" s="4" t="s">
        <v>127</v>
      </c>
      <c r="O61" s="3">
        <f>J61/G61</f>
        <v>1</v>
      </c>
      <c r="P61" s="2">
        <v>20</v>
      </c>
    </row>
    <row r="62" spans="1:16" ht="21" x14ac:dyDescent="0.2">
      <c r="A62" s="4" t="s">
        <v>468</v>
      </c>
      <c r="B62" s="6" t="s">
        <v>376</v>
      </c>
      <c r="C62" s="5" t="s">
        <v>467</v>
      </c>
      <c r="D62" s="2">
        <v>0</v>
      </c>
      <c r="E62" s="2">
        <v>900000</v>
      </c>
      <c r="F62" s="2">
        <v>3730.45</v>
      </c>
      <c r="G62" s="2">
        <f>D62+(E62-F62)</f>
        <v>896269.55</v>
      </c>
      <c r="H62" s="2">
        <v>896269.55</v>
      </c>
      <c r="I62" s="2">
        <v>896269.55</v>
      </c>
      <c r="J62" s="2">
        <v>896269.55</v>
      </c>
      <c r="K62" s="2">
        <v>890861.59</v>
      </c>
      <c r="L62" s="2">
        <f>G62-H62</f>
        <v>0</v>
      </c>
      <c r="M62" s="4" t="s">
        <v>217</v>
      </c>
      <c r="N62" s="4" t="s">
        <v>127</v>
      </c>
      <c r="O62" s="3">
        <f>J62/G62</f>
        <v>1</v>
      </c>
      <c r="P62" s="2">
        <v>45</v>
      </c>
    </row>
    <row r="63" spans="1:16" x14ac:dyDescent="0.2">
      <c r="A63" s="4" t="s">
        <v>466</v>
      </c>
      <c r="B63" s="6" t="s">
        <v>376</v>
      </c>
      <c r="C63" s="5" t="s">
        <v>465</v>
      </c>
      <c r="D63" s="2">
        <v>0</v>
      </c>
      <c r="E63" s="2">
        <v>900000</v>
      </c>
      <c r="F63" s="2">
        <v>3477.01</v>
      </c>
      <c r="G63" s="2">
        <f>D63+(E63-F63)</f>
        <v>896522.99</v>
      </c>
      <c r="H63" s="2">
        <v>896522.99</v>
      </c>
      <c r="I63" s="2">
        <v>896522.99</v>
      </c>
      <c r="J63" s="2">
        <v>896522.99</v>
      </c>
      <c r="K63" s="2">
        <v>891112.94</v>
      </c>
      <c r="L63" s="2">
        <f>G63-H63</f>
        <v>0</v>
      </c>
      <c r="M63" s="4" t="s">
        <v>217</v>
      </c>
      <c r="N63" s="4" t="s">
        <v>127</v>
      </c>
      <c r="O63" s="3">
        <f>J63/G63</f>
        <v>1</v>
      </c>
      <c r="P63" s="2">
        <v>0</v>
      </c>
    </row>
    <row r="64" spans="1:16" x14ac:dyDescent="0.2">
      <c r="A64" s="4" t="s">
        <v>464</v>
      </c>
      <c r="B64" s="6" t="s">
        <v>376</v>
      </c>
      <c r="C64" s="5" t="s">
        <v>123</v>
      </c>
      <c r="D64" s="2">
        <v>0</v>
      </c>
      <c r="E64" s="2">
        <v>900000</v>
      </c>
      <c r="F64" s="2">
        <v>3489.48</v>
      </c>
      <c r="G64" s="2">
        <f>D64+(E64-F64)</f>
        <v>896510.52</v>
      </c>
      <c r="H64" s="2">
        <v>896510.52</v>
      </c>
      <c r="I64" s="2">
        <v>896510.52</v>
      </c>
      <c r="J64" s="2">
        <v>896510.52</v>
      </c>
      <c r="K64" s="2">
        <v>891100.54</v>
      </c>
      <c r="L64" s="2">
        <f>G64-H64</f>
        <v>0</v>
      </c>
      <c r="M64" s="4" t="s">
        <v>217</v>
      </c>
      <c r="N64" s="4" t="s">
        <v>127</v>
      </c>
      <c r="O64" s="3">
        <f>J64/G64</f>
        <v>1</v>
      </c>
      <c r="P64" s="2">
        <v>15</v>
      </c>
    </row>
    <row r="65" spans="1:16" x14ac:dyDescent="0.2">
      <c r="A65" s="4" t="s">
        <v>463</v>
      </c>
      <c r="B65" s="6" t="s">
        <v>376</v>
      </c>
      <c r="C65" s="5" t="s">
        <v>125</v>
      </c>
      <c r="D65" s="2">
        <v>0</v>
      </c>
      <c r="E65" s="2">
        <v>1200000</v>
      </c>
      <c r="F65" s="2">
        <v>4041.29</v>
      </c>
      <c r="G65" s="2">
        <f>D65+(E65-F65)</f>
        <v>1195958.71</v>
      </c>
      <c r="H65" s="2">
        <v>1195958.71</v>
      </c>
      <c r="I65" s="2">
        <v>1195958.71</v>
      </c>
      <c r="J65" s="2">
        <v>1195958.71</v>
      </c>
      <c r="K65" s="2">
        <v>1188741.72</v>
      </c>
      <c r="L65" s="2">
        <f>G65-H65</f>
        <v>0</v>
      </c>
      <c r="M65" s="4" t="s">
        <v>204</v>
      </c>
      <c r="N65" s="4" t="s">
        <v>127</v>
      </c>
      <c r="O65" s="3">
        <f>J65/G65</f>
        <v>1</v>
      </c>
      <c r="P65" s="2">
        <v>0</v>
      </c>
    </row>
    <row r="66" spans="1:16" x14ac:dyDescent="0.2">
      <c r="A66" s="4" t="s">
        <v>462</v>
      </c>
      <c r="B66" s="6" t="s">
        <v>376</v>
      </c>
      <c r="C66" s="5" t="s">
        <v>119</v>
      </c>
      <c r="D66" s="2">
        <v>0</v>
      </c>
      <c r="E66" s="2">
        <v>900000</v>
      </c>
      <c r="F66" s="2">
        <v>3489.48</v>
      </c>
      <c r="G66" s="2">
        <f>D66+(E66-F66)</f>
        <v>896510.52</v>
      </c>
      <c r="H66" s="2">
        <v>896510.52</v>
      </c>
      <c r="I66" s="2">
        <v>896510.52</v>
      </c>
      <c r="J66" s="2">
        <v>896510.52</v>
      </c>
      <c r="K66" s="2">
        <v>891100.54</v>
      </c>
      <c r="L66" s="2">
        <f>G66-H66</f>
        <v>0</v>
      </c>
      <c r="M66" s="4" t="s">
        <v>217</v>
      </c>
      <c r="N66" s="4" t="s">
        <v>127</v>
      </c>
      <c r="O66" s="3">
        <f>J66/G66</f>
        <v>1</v>
      </c>
      <c r="P66" s="2">
        <v>15</v>
      </c>
    </row>
    <row r="67" spans="1:16" ht="21" x14ac:dyDescent="0.2">
      <c r="A67" s="4" t="s">
        <v>461</v>
      </c>
      <c r="B67" s="6" t="s">
        <v>376</v>
      </c>
      <c r="C67" s="5" t="s">
        <v>460</v>
      </c>
      <c r="D67" s="2">
        <v>0</v>
      </c>
      <c r="E67" s="2">
        <v>900000</v>
      </c>
      <c r="F67" s="2">
        <v>3486.88</v>
      </c>
      <c r="G67" s="2">
        <f>D67+(E67-F67)</f>
        <v>896513.12</v>
      </c>
      <c r="H67" s="2">
        <v>896513.12</v>
      </c>
      <c r="I67" s="2">
        <v>896513.12</v>
      </c>
      <c r="J67" s="2">
        <v>896513.12</v>
      </c>
      <c r="K67" s="2">
        <v>891103.13</v>
      </c>
      <c r="L67" s="2">
        <f>G67-H67</f>
        <v>0</v>
      </c>
      <c r="M67" s="4" t="s">
        <v>217</v>
      </c>
      <c r="N67" s="4" t="s">
        <v>127</v>
      </c>
      <c r="O67" s="3">
        <f>J67/G67</f>
        <v>1</v>
      </c>
      <c r="P67" s="2">
        <v>50</v>
      </c>
    </row>
    <row r="68" spans="1:16" x14ac:dyDescent="0.2">
      <c r="A68" s="4" t="s">
        <v>459</v>
      </c>
      <c r="B68" s="6" t="s">
        <v>376</v>
      </c>
      <c r="C68" s="5" t="s">
        <v>458</v>
      </c>
      <c r="D68" s="2">
        <v>0</v>
      </c>
      <c r="E68" s="2">
        <v>600000</v>
      </c>
      <c r="F68" s="2">
        <v>2765.5</v>
      </c>
      <c r="G68" s="2">
        <f>D68+(E68-F68)</f>
        <v>597234.5</v>
      </c>
      <c r="H68" s="2">
        <v>597234.5</v>
      </c>
      <c r="I68" s="2">
        <v>597234.5</v>
      </c>
      <c r="J68" s="2">
        <v>597234.5</v>
      </c>
      <c r="K68" s="2">
        <v>593630.51</v>
      </c>
      <c r="L68" s="2">
        <f>G68-H68</f>
        <v>0</v>
      </c>
      <c r="M68" s="4" t="s">
        <v>1</v>
      </c>
      <c r="N68" s="4" t="s">
        <v>127</v>
      </c>
      <c r="O68" s="3">
        <f>J68/G68</f>
        <v>1</v>
      </c>
      <c r="P68" s="2">
        <v>0</v>
      </c>
    </row>
    <row r="69" spans="1:16" x14ac:dyDescent="0.2">
      <c r="A69" s="4" t="s">
        <v>457</v>
      </c>
      <c r="B69" s="6" t="s">
        <v>376</v>
      </c>
      <c r="C69" s="5" t="s">
        <v>456</v>
      </c>
      <c r="D69" s="2">
        <v>0</v>
      </c>
      <c r="E69" s="2">
        <v>900000</v>
      </c>
      <c r="F69" s="2">
        <v>2375.86</v>
      </c>
      <c r="G69" s="2">
        <f>D69+(E69-F69)</f>
        <v>897624.14</v>
      </c>
      <c r="H69" s="2">
        <v>897624.14</v>
      </c>
      <c r="I69" s="2">
        <v>897624.14</v>
      </c>
      <c r="J69" s="2">
        <v>897624.14</v>
      </c>
      <c r="K69" s="2">
        <v>892207.44</v>
      </c>
      <c r="L69" s="2">
        <f>G69-H69</f>
        <v>0</v>
      </c>
      <c r="M69" s="4" t="s">
        <v>217</v>
      </c>
      <c r="N69" s="4" t="s">
        <v>127</v>
      </c>
      <c r="O69" s="3">
        <f>J69/G69</f>
        <v>1</v>
      </c>
      <c r="P69" s="2">
        <v>0</v>
      </c>
    </row>
    <row r="70" spans="1:16" x14ac:dyDescent="0.2">
      <c r="A70" s="4" t="s">
        <v>455</v>
      </c>
      <c r="B70" s="6" t="s">
        <v>376</v>
      </c>
      <c r="C70" s="5" t="s">
        <v>454</v>
      </c>
      <c r="D70" s="2">
        <v>0</v>
      </c>
      <c r="E70" s="2">
        <v>600000</v>
      </c>
      <c r="F70" s="2">
        <v>2654.42</v>
      </c>
      <c r="G70" s="2">
        <f>D70+(E70-F70)</f>
        <v>597345.57999999996</v>
      </c>
      <c r="H70" s="2">
        <v>597345.57999999996</v>
      </c>
      <c r="I70" s="2">
        <v>597345.57999999996</v>
      </c>
      <c r="J70" s="2">
        <v>597345.57999999996</v>
      </c>
      <c r="K70" s="2">
        <v>593740.91</v>
      </c>
      <c r="L70" s="2">
        <f>G70-H70</f>
        <v>0</v>
      </c>
      <c r="M70" s="4" t="s">
        <v>1</v>
      </c>
      <c r="N70" s="4" t="s">
        <v>127</v>
      </c>
      <c r="O70" s="3">
        <f>J70/G70</f>
        <v>1</v>
      </c>
      <c r="P70" s="2">
        <v>0</v>
      </c>
    </row>
    <row r="71" spans="1:16" x14ac:dyDescent="0.2">
      <c r="A71" s="4" t="s">
        <v>453</v>
      </c>
      <c r="B71" s="6" t="s">
        <v>376</v>
      </c>
      <c r="C71" s="5" t="s">
        <v>452</v>
      </c>
      <c r="D71" s="2">
        <v>0</v>
      </c>
      <c r="E71" s="2">
        <v>1200000</v>
      </c>
      <c r="F71" s="2">
        <v>4050.21</v>
      </c>
      <c r="G71" s="2">
        <f>D71+(E71-F71)</f>
        <v>1195949.79</v>
      </c>
      <c r="H71" s="2">
        <v>1195949.79</v>
      </c>
      <c r="I71" s="2">
        <v>1195949.79</v>
      </c>
      <c r="J71" s="2">
        <v>1195949.79</v>
      </c>
      <c r="K71" s="2">
        <v>1188732.8500000001</v>
      </c>
      <c r="L71" s="2">
        <f>G71-H71</f>
        <v>0</v>
      </c>
      <c r="M71" s="4" t="s">
        <v>204</v>
      </c>
      <c r="N71" s="4" t="s">
        <v>127</v>
      </c>
      <c r="O71" s="3">
        <f>J71/G71</f>
        <v>1</v>
      </c>
      <c r="P71" s="2">
        <v>0</v>
      </c>
    </row>
    <row r="72" spans="1:16" x14ac:dyDescent="0.2">
      <c r="A72" s="4" t="s">
        <v>451</v>
      </c>
      <c r="B72" s="6" t="s">
        <v>376</v>
      </c>
      <c r="C72" s="5" t="s">
        <v>450</v>
      </c>
      <c r="D72" s="2">
        <v>0</v>
      </c>
      <c r="E72" s="2">
        <v>600000</v>
      </c>
      <c r="F72" s="2">
        <v>3469</v>
      </c>
      <c r="G72" s="2">
        <f>D72+(E72-F72)</f>
        <v>596531</v>
      </c>
      <c r="H72" s="2">
        <v>596531</v>
      </c>
      <c r="I72" s="2">
        <v>596531</v>
      </c>
      <c r="J72" s="2">
        <v>596531</v>
      </c>
      <c r="K72" s="2">
        <v>592931.25</v>
      </c>
      <c r="L72" s="2">
        <f>G72-H72</f>
        <v>0</v>
      </c>
      <c r="M72" s="4" t="s">
        <v>1</v>
      </c>
      <c r="N72" s="4" t="s">
        <v>127</v>
      </c>
      <c r="O72" s="3">
        <f>J72/G72</f>
        <v>1</v>
      </c>
      <c r="P72" s="2">
        <v>45</v>
      </c>
    </row>
    <row r="73" spans="1:16" x14ac:dyDescent="0.2">
      <c r="A73" s="4" t="s">
        <v>449</v>
      </c>
      <c r="B73" s="6" t="s">
        <v>376</v>
      </c>
      <c r="C73" s="5" t="s">
        <v>448</v>
      </c>
      <c r="D73" s="2">
        <v>0</v>
      </c>
      <c r="E73" s="2">
        <v>600000</v>
      </c>
      <c r="F73" s="2">
        <v>3363.62</v>
      </c>
      <c r="G73" s="2">
        <f>D73+(E73-F73)</f>
        <v>596636.38</v>
      </c>
      <c r="H73" s="2">
        <v>596636.38</v>
      </c>
      <c r="I73" s="2">
        <v>596636.38</v>
      </c>
      <c r="J73" s="2">
        <v>596636.38</v>
      </c>
      <c r="K73" s="2">
        <v>593035.99</v>
      </c>
      <c r="L73" s="2">
        <f>G73-H73</f>
        <v>0</v>
      </c>
      <c r="M73" s="4" t="s">
        <v>1</v>
      </c>
      <c r="N73" s="4" t="s">
        <v>127</v>
      </c>
      <c r="O73" s="3">
        <f>J73/G73</f>
        <v>1</v>
      </c>
      <c r="P73" s="2">
        <v>0</v>
      </c>
    </row>
    <row r="74" spans="1:16" x14ac:dyDescent="0.2">
      <c r="A74" s="4" t="s">
        <v>447</v>
      </c>
      <c r="B74" s="6" t="s">
        <v>376</v>
      </c>
      <c r="C74" s="5" t="s">
        <v>446</v>
      </c>
      <c r="D74" s="2">
        <v>0</v>
      </c>
      <c r="E74" s="2">
        <v>600000</v>
      </c>
      <c r="F74" s="2">
        <v>3508.38</v>
      </c>
      <c r="G74" s="2">
        <f>D74+(E74-F74)</f>
        <v>596491.62</v>
      </c>
      <c r="H74" s="2">
        <v>596491.62</v>
      </c>
      <c r="I74" s="2">
        <v>596491.62</v>
      </c>
      <c r="J74" s="2">
        <v>596491.62</v>
      </c>
      <c r="K74" s="2">
        <v>592892.09</v>
      </c>
      <c r="L74" s="2">
        <f>G74-H74</f>
        <v>0</v>
      </c>
      <c r="M74" s="4" t="s">
        <v>1</v>
      </c>
      <c r="N74" s="4" t="s">
        <v>127</v>
      </c>
      <c r="O74" s="3">
        <f>J74/G74</f>
        <v>1</v>
      </c>
      <c r="P74" s="2">
        <v>34</v>
      </c>
    </row>
    <row r="75" spans="1:16" x14ac:dyDescent="0.2">
      <c r="A75" s="4" t="s">
        <v>445</v>
      </c>
      <c r="B75" s="6" t="s">
        <v>376</v>
      </c>
      <c r="C75" s="5" t="s">
        <v>444</v>
      </c>
      <c r="D75" s="2">
        <v>0</v>
      </c>
      <c r="E75" s="2">
        <v>600000</v>
      </c>
      <c r="F75" s="2">
        <v>3491.45</v>
      </c>
      <c r="G75" s="2">
        <f>D75+(E75-F75)</f>
        <v>596508.55000000005</v>
      </c>
      <c r="H75" s="2">
        <v>596508.55000000005</v>
      </c>
      <c r="I75" s="2">
        <v>596508.55000000005</v>
      </c>
      <c r="J75" s="2">
        <v>596508.55000000005</v>
      </c>
      <c r="K75" s="2">
        <v>592908.93000000005</v>
      </c>
      <c r="L75" s="2">
        <f>G75-H75</f>
        <v>0</v>
      </c>
      <c r="M75" s="4" t="s">
        <v>1</v>
      </c>
      <c r="N75" s="4" t="s">
        <v>127</v>
      </c>
      <c r="O75" s="3">
        <f>J75/G75</f>
        <v>1</v>
      </c>
      <c r="P75" s="2">
        <v>0</v>
      </c>
    </row>
    <row r="76" spans="1:16" x14ac:dyDescent="0.2">
      <c r="A76" s="4" t="s">
        <v>443</v>
      </c>
      <c r="B76" s="6" t="s">
        <v>376</v>
      </c>
      <c r="C76" s="5" t="s">
        <v>442</v>
      </c>
      <c r="D76" s="2">
        <v>0</v>
      </c>
      <c r="E76" s="2">
        <v>600000</v>
      </c>
      <c r="F76" s="2">
        <v>3697.31</v>
      </c>
      <c r="G76" s="2">
        <f>D76+(E76-F76)</f>
        <v>596302.68999999994</v>
      </c>
      <c r="H76" s="2">
        <v>596302.68999999994</v>
      </c>
      <c r="I76" s="2">
        <v>596302.68999999994</v>
      </c>
      <c r="J76" s="2">
        <v>596302.68999999994</v>
      </c>
      <c r="K76" s="2">
        <v>592704.31000000006</v>
      </c>
      <c r="L76" s="2">
        <f>G76-H76</f>
        <v>0</v>
      </c>
      <c r="M76" s="4" t="s">
        <v>1</v>
      </c>
      <c r="N76" s="4" t="s">
        <v>127</v>
      </c>
      <c r="O76" s="3">
        <f>J76/G76</f>
        <v>1</v>
      </c>
      <c r="P76" s="2">
        <v>0</v>
      </c>
    </row>
    <row r="77" spans="1:16" x14ac:dyDescent="0.2">
      <c r="A77" s="4" t="s">
        <v>441</v>
      </c>
      <c r="B77" s="6" t="s">
        <v>376</v>
      </c>
      <c r="C77" s="5" t="s">
        <v>440</v>
      </c>
      <c r="D77" s="2">
        <v>0</v>
      </c>
      <c r="E77" s="2">
        <v>600000</v>
      </c>
      <c r="F77" s="2">
        <v>3447.76</v>
      </c>
      <c r="G77" s="2">
        <f>D77+(E77-F77)</f>
        <v>596552.24</v>
      </c>
      <c r="H77" s="2">
        <v>596552.24</v>
      </c>
      <c r="I77" s="2">
        <v>596552.24</v>
      </c>
      <c r="J77" s="2">
        <v>596552.24</v>
      </c>
      <c r="K77" s="2">
        <v>592952.35</v>
      </c>
      <c r="L77" s="2">
        <f>G77-H77</f>
        <v>0</v>
      </c>
      <c r="M77" s="4" t="s">
        <v>1</v>
      </c>
      <c r="N77" s="4" t="s">
        <v>127</v>
      </c>
      <c r="O77" s="3">
        <f>J77/G77</f>
        <v>1</v>
      </c>
      <c r="P77" s="2">
        <v>0</v>
      </c>
    </row>
    <row r="78" spans="1:16" ht="21" x14ac:dyDescent="0.2">
      <c r="A78" s="4" t="s">
        <v>439</v>
      </c>
      <c r="B78" s="6" t="s">
        <v>376</v>
      </c>
      <c r="C78" s="5" t="s">
        <v>438</v>
      </c>
      <c r="D78" s="2">
        <v>0</v>
      </c>
      <c r="E78" s="2">
        <v>600000</v>
      </c>
      <c r="F78" s="2">
        <v>3447.76</v>
      </c>
      <c r="G78" s="2">
        <f>D78+(E78-F78)</f>
        <v>596552.24</v>
      </c>
      <c r="H78" s="2">
        <v>596552.24</v>
      </c>
      <c r="I78" s="2">
        <v>596552.24</v>
      </c>
      <c r="J78" s="2">
        <v>596552.24</v>
      </c>
      <c r="K78" s="2">
        <v>592952.35</v>
      </c>
      <c r="L78" s="2">
        <f>G78-H78</f>
        <v>0</v>
      </c>
      <c r="M78" s="4" t="s">
        <v>1</v>
      </c>
      <c r="N78" s="4" t="s">
        <v>127</v>
      </c>
      <c r="O78" s="3">
        <f>J78/G78</f>
        <v>1</v>
      </c>
      <c r="P78" s="2">
        <v>0</v>
      </c>
    </row>
    <row r="79" spans="1:16" x14ac:dyDescent="0.2">
      <c r="A79" s="4" t="s">
        <v>437</v>
      </c>
      <c r="B79" s="6" t="s">
        <v>376</v>
      </c>
      <c r="C79" s="5" t="s">
        <v>266</v>
      </c>
      <c r="D79" s="2">
        <v>0</v>
      </c>
      <c r="E79" s="2">
        <v>1200000</v>
      </c>
      <c r="F79" s="2">
        <v>4041.65</v>
      </c>
      <c r="G79" s="2">
        <f>D79+(E79-F79)</f>
        <v>1195958.3500000001</v>
      </c>
      <c r="H79" s="2">
        <v>1195958.3500000001</v>
      </c>
      <c r="I79" s="2">
        <v>1195958.3500000001</v>
      </c>
      <c r="J79" s="2">
        <v>1195958.3500000001</v>
      </c>
      <c r="K79" s="2">
        <v>1188741.3500000001</v>
      </c>
      <c r="L79" s="2">
        <f>G79-H79</f>
        <v>0</v>
      </c>
      <c r="M79" s="4" t="s">
        <v>204</v>
      </c>
      <c r="N79" s="4" t="s">
        <v>127</v>
      </c>
      <c r="O79" s="3">
        <f>J79/G79</f>
        <v>1</v>
      </c>
      <c r="P79" s="2">
        <v>20</v>
      </c>
    </row>
    <row r="80" spans="1:16" x14ac:dyDescent="0.2">
      <c r="A80" s="4" t="s">
        <v>436</v>
      </c>
      <c r="B80" s="6" t="s">
        <v>376</v>
      </c>
      <c r="C80" s="5" t="s">
        <v>264</v>
      </c>
      <c r="D80" s="2">
        <v>0</v>
      </c>
      <c r="E80" s="2">
        <v>600000</v>
      </c>
      <c r="F80" s="2">
        <v>3497.17</v>
      </c>
      <c r="G80" s="2">
        <f>D80+(E80-F80)</f>
        <v>596502.82999999996</v>
      </c>
      <c r="H80" s="2">
        <v>596502.82999999996</v>
      </c>
      <c r="I80" s="2">
        <v>596502.82999999996</v>
      </c>
      <c r="J80" s="2">
        <v>596502.82999999996</v>
      </c>
      <c r="K80" s="2">
        <v>592903.25</v>
      </c>
      <c r="L80" s="2">
        <f>G80-H80</f>
        <v>0</v>
      </c>
      <c r="M80" s="4" t="s">
        <v>1</v>
      </c>
      <c r="N80" s="4" t="s">
        <v>127</v>
      </c>
      <c r="O80" s="3">
        <f>J80/G80</f>
        <v>1</v>
      </c>
      <c r="P80" s="2">
        <v>0</v>
      </c>
    </row>
    <row r="81" spans="1:16" x14ac:dyDescent="0.2">
      <c r="A81" s="4" t="s">
        <v>435</v>
      </c>
      <c r="B81" s="6" t="s">
        <v>376</v>
      </c>
      <c r="C81" s="5" t="s">
        <v>262</v>
      </c>
      <c r="D81" s="2">
        <v>0</v>
      </c>
      <c r="E81" s="2">
        <v>600000</v>
      </c>
      <c r="F81" s="2">
        <v>3460.49</v>
      </c>
      <c r="G81" s="2">
        <f>D81+(E81-F81)</f>
        <v>596539.51</v>
      </c>
      <c r="H81" s="2">
        <v>596539.51</v>
      </c>
      <c r="I81" s="2">
        <v>596539.51</v>
      </c>
      <c r="J81" s="2">
        <v>596539.51</v>
      </c>
      <c r="K81" s="2">
        <v>592939.69999999995</v>
      </c>
      <c r="L81" s="2">
        <f>G81-H81</f>
        <v>0</v>
      </c>
      <c r="M81" s="4" t="s">
        <v>1</v>
      </c>
      <c r="N81" s="4" t="s">
        <v>127</v>
      </c>
      <c r="O81" s="3">
        <f>J81/G81</f>
        <v>1</v>
      </c>
      <c r="P81" s="2">
        <v>0</v>
      </c>
    </row>
    <row r="82" spans="1:16" x14ac:dyDescent="0.2">
      <c r="A82" s="4" t="s">
        <v>434</v>
      </c>
      <c r="B82" s="6" t="s">
        <v>376</v>
      </c>
      <c r="C82" s="5" t="s">
        <v>260</v>
      </c>
      <c r="D82" s="2">
        <v>0</v>
      </c>
      <c r="E82" s="2">
        <v>1500000</v>
      </c>
      <c r="F82" s="2">
        <v>3987.01</v>
      </c>
      <c r="G82" s="2">
        <f>D82+(E82-F82)</f>
        <v>1496012.99</v>
      </c>
      <c r="H82" s="2">
        <v>1496012.99</v>
      </c>
      <c r="I82" s="2">
        <v>1496012.99</v>
      </c>
      <c r="J82" s="2">
        <v>1496012.99</v>
      </c>
      <c r="K82" s="2">
        <v>1486985.32</v>
      </c>
      <c r="L82" s="2">
        <f>G82-H82</f>
        <v>0</v>
      </c>
      <c r="M82" s="4" t="s">
        <v>109</v>
      </c>
      <c r="N82" s="4" t="s">
        <v>127</v>
      </c>
      <c r="O82" s="3">
        <f>J82/G82</f>
        <v>1</v>
      </c>
      <c r="P82" s="2">
        <v>0</v>
      </c>
    </row>
    <row r="83" spans="1:16" x14ac:dyDescent="0.2">
      <c r="A83" s="4" t="s">
        <v>433</v>
      </c>
      <c r="B83" s="6" t="s">
        <v>376</v>
      </c>
      <c r="C83" s="5" t="s">
        <v>258</v>
      </c>
      <c r="D83" s="2">
        <v>0</v>
      </c>
      <c r="E83" s="2">
        <v>900000</v>
      </c>
      <c r="F83" s="2">
        <v>3571.33</v>
      </c>
      <c r="G83" s="2">
        <f>D83+(E83-F83)</f>
        <v>896428.67</v>
      </c>
      <c r="H83" s="2">
        <v>896428.67</v>
      </c>
      <c r="I83" s="2">
        <v>896428.67</v>
      </c>
      <c r="J83" s="2">
        <v>896428.67</v>
      </c>
      <c r="K83" s="2">
        <v>891019.19</v>
      </c>
      <c r="L83" s="2">
        <f>G83-H83</f>
        <v>0</v>
      </c>
      <c r="M83" s="4" t="s">
        <v>217</v>
      </c>
      <c r="N83" s="4" t="s">
        <v>127</v>
      </c>
      <c r="O83" s="3">
        <f>J83/G83</f>
        <v>1</v>
      </c>
      <c r="P83" s="2">
        <v>28</v>
      </c>
    </row>
    <row r="84" spans="1:16" x14ac:dyDescent="0.2">
      <c r="A84" s="4" t="s">
        <v>432</v>
      </c>
      <c r="B84" s="6" t="s">
        <v>376</v>
      </c>
      <c r="C84" s="5" t="s">
        <v>256</v>
      </c>
      <c r="D84" s="2">
        <v>0</v>
      </c>
      <c r="E84" s="2">
        <v>600000</v>
      </c>
      <c r="F84" s="2">
        <v>3428.79</v>
      </c>
      <c r="G84" s="2">
        <f>D84+(E84-F84)</f>
        <v>596571.21</v>
      </c>
      <c r="H84" s="2">
        <v>596571.21</v>
      </c>
      <c r="I84" s="2">
        <v>596571.21</v>
      </c>
      <c r="J84" s="2">
        <v>596571.21</v>
      </c>
      <c r="K84" s="2">
        <v>592971.21</v>
      </c>
      <c r="L84" s="2">
        <f>G84-H84</f>
        <v>0</v>
      </c>
      <c r="M84" s="4" t="s">
        <v>1</v>
      </c>
      <c r="N84" s="4" t="s">
        <v>127</v>
      </c>
      <c r="O84" s="3">
        <f>J84/G84</f>
        <v>1</v>
      </c>
      <c r="P84" s="2">
        <v>26</v>
      </c>
    </row>
    <row r="85" spans="1:16" x14ac:dyDescent="0.2">
      <c r="A85" s="4" t="s">
        <v>431</v>
      </c>
      <c r="B85" s="6" t="s">
        <v>376</v>
      </c>
      <c r="C85" s="5" t="s">
        <v>254</v>
      </c>
      <c r="D85" s="2">
        <v>0</v>
      </c>
      <c r="E85" s="2">
        <v>1500000</v>
      </c>
      <c r="F85" s="2">
        <v>4029.14</v>
      </c>
      <c r="G85" s="2">
        <f>D85+(E85-F85)</f>
        <v>1495970.86</v>
      </c>
      <c r="H85" s="2">
        <v>1495970.86</v>
      </c>
      <c r="I85" s="2">
        <v>1495970.86</v>
      </c>
      <c r="J85" s="2">
        <v>1495970.86</v>
      </c>
      <c r="K85" s="2">
        <v>1486943.45</v>
      </c>
      <c r="L85" s="2">
        <f>G85-H85</f>
        <v>0</v>
      </c>
      <c r="M85" s="4" t="s">
        <v>109</v>
      </c>
      <c r="N85" s="4" t="s">
        <v>127</v>
      </c>
      <c r="O85" s="3">
        <f>J85/G85</f>
        <v>1</v>
      </c>
      <c r="P85" s="2">
        <v>0</v>
      </c>
    </row>
    <row r="86" spans="1:16" x14ac:dyDescent="0.2">
      <c r="A86" s="4" t="s">
        <v>430</v>
      </c>
      <c r="B86" s="6" t="s">
        <v>376</v>
      </c>
      <c r="C86" s="5" t="s">
        <v>252</v>
      </c>
      <c r="D86" s="2">
        <v>0</v>
      </c>
      <c r="E86" s="2">
        <v>1500000</v>
      </c>
      <c r="F86" s="2">
        <v>3929.92</v>
      </c>
      <c r="G86" s="2">
        <f>D86+(E86-F86)</f>
        <v>1496070.08</v>
      </c>
      <c r="H86" s="2">
        <v>1496070.08</v>
      </c>
      <c r="I86" s="2">
        <v>1496070.08</v>
      </c>
      <c r="J86" s="2">
        <v>1496070.08</v>
      </c>
      <c r="K86" s="2">
        <v>1487042.07</v>
      </c>
      <c r="L86" s="2">
        <f>G86-H86</f>
        <v>0</v>
      </c>
      <c r="M86" s="4" t="s">
        <v>109</v>
      </c>
      <c r="N86" s="4" t="s">
        <v>127</v>
      </c>
      <c r="O86" s="3">
        <f>J86/G86</f>
        <v>1</v>
      </c>
      <c r="P86" s="2">
        <v>0</v>
      </c>
    </row>
    <row r="87" spans="1:16" x14ac:dyDescent="0.2">
      <c r="A87" s="4" t="s">
        <v>429</v>
      </c>
      <c r="B87" s="6" t="s">
        <v>376</v>
      </c>
      <c r="C87" s="5" t="s">
        <v>250</v>
      </c>
      <c r="D87" s="2">
        <v>0</v>
      </c>
      <c r="E87" s="2">
        <v>600000</v>
      </c>
      <c r="F87" s="2">
        <v>3473.49</v>
      </c>
      <c r="G87" s="2">
        <f>D87+(E87-F87)</f>
        <v>596526.51</v>
      </c>
      <c r="H87" s="2">
        <v>596526.51</v>
      </c>
      <c r="I87" s="2">
        <v>596526.51</v>
      </c>
      <c r="J87" s="2">
        <v>596526.51</v>
      </c>
      <c r="K87" s="2">
        <v>592926.79</v>
      </c>
      <c r="L87" s="2">
        <f>G87-H87</f>
        <v>0</v>
      </c>
      <c r="M87" s="4" t="s">
        <v>1</v>
      </c>
      <c r="N87" s="4" t="s">
        <v>127</v>
      </c>
      <c r="O87" s="3">
        <f>J87/G87</f>
        <v>1</v>
      </c>
      <c r="P87" s="2">
        <v>0</v>
      </c>
    </row>
    <row r="88" spans="1:16" x14ac:dyDescent="0.2">
      <c r="A88" s="4" t="s">
        <v>428</v>
      </c>
      <c r="B88" s="6" t="s">
        <v>376</v>
      </c>
      <c r="C88" s="5" t="s">
        <v>248</v>
      </c>
      <c r="D88" s="2">
        <v>0</v>
      </c>
      <c r="E88" s="2">
        <v>1200000</v>
      </c>
      <c r="F88" s="2">
        <v>4050.78</v>
      </c>
      <c r="G88" s="2">
        <f>D88+(E88-F88)</f>
        <v>1195949.22</v>
      </c>
      <c r="H88" s="2">
        <v>1195949.22</v>
      </c>
      <c r="I88" s="2">
        <v>1195949.22</v>
      </c>
      <c r="J88" s="2">
        <v>1195949.22</v>
      </c>
      <c r="K88" s="2">
        <v>1188732.29</v>
      </c>
      <c r="L88" s="2">
        <f>G88-H88</f>
        <v>0</v>
      </c>
      <c r="M88" s="4" t="s">
        <v>204</v>
      </c>
      <c r="N88" s="4" t="s">
        <v>127</v>
      </c>
      <c r="O88" s="3">
        <f>J88/G88</f>
        <v>1</v>
      </c>
      <c r="P88" s="2">
        <v>0</v>
      </c>
    </row>
    <row r="89" spans="1:16" x14ac:dyDescent="0.2">
      <c r="A89" s="4" t="s">
        <v>427</v>
      </c>
      <c r="B89" s="6" t="s">
        <v>376</v>
      </c>
      <c r="C89" s="5" t="s">
        <v>246</v>
      </c>
      <c r="D89" s="2">
        <v>0</v>
      </c>
      <c r="E89" s="2">
        <v>855000</v>
      </c>
      <c r="F89" s="2">
        <v>3450.61</v>
      </c>
      <c r="G89" s="2">
        <f>D89+(E89-F89)</f>
        <v>851549.39</v>
      </c>
      <c r="H89" s="2">
        <v>851549.39</v>
      </c>
      <c r="I89" s="2">
        <v>851549.39</v>
      </c>
      <c r="J89" s="2">
        <v>851549.39</v>
      </c>
      <c r="K89" s="2">
        <v>846410.73</v>
      </c>
      <c r="L89" s="2">
        <f>G89-H89</f>
        <v>0</v>
      </c>
      <c r="M89" s="4" t="s">
        <v>217</v>
      </c>
      <c r="N89" s="4" t="s">
        <v>127</v>
      </c>
      <c r="O89" s="3">
        <f>J89/G89</f>
        <v>1</v>
      </c>
      <c r="P89" s="2">
        <v>0</v>
      </c>
    </row>
    <row r="90" spans="1:16" x14ac:dyDescent="0.2">
      <c r="A90" s="4" t="s">
        <v>426</v>
      </c>
      <c r="B90" s="6" t="s">
        <v>376</v>
      </c>
      <c r="C90" s="5" t="s">
        <v>244</v>
      </c>
      <c r="D90" s="2">
        <v>0</v>
      </c>
      <c r="E90" s="2">
        <v>855000</v>
      </c>
      <c r="F90" s="2">
        <v>3450.61</v>
      </c>
      <c r="G90" s="2">
        <f>D90+(E90-F90)</f>
        <v>851549.39</v>
      </c>
      <c r="H90" s="2">
        <v>851549.39</v>
      </c>
      <c r="I90" s="2">
        <v>851549.39</v>
      </c>
      <c r="J90" s="2">
        <v>851549.39</v>
      </c>
      <c r="K90" s="2">
        <v>846410.73</v>
      </c>
      <c r="L90" s="2">
        <f>G90-H90</f>
        <v>0</v>
      </c>
      <c r="M90" s="4" t="s">
        <v>217</v>
      </c>
      <c r="N90" s="4" t="s">
        <v>127</v>
      </c>
      <c r="O90" s="3">
        <f>J90/G90</f>
        <v>1</v>
      </c>
      <c r="P90" s="2">
        <v>0</v>
      </c>
    </row>
    <row r="91" spans="1:16" x14ac:dyDescent="0.2">
      <c r="A91" s="4" t="s">
        <v>425</v>
      </c>
      <c r="B91" s="6" t="s">
        <v>376</v>
      </c>
      <c r="C91" s="5" t="s">
        <v>424</v>
      </c>
      <c r="D91" s="2">
        <v>0</v>
      </c>
      <c r="E91" s="2">
        <v>1140000</v>
      </c>
      <c r="F91" s="2">
        <v>3800</v>
      </c>
      <c r="G91" s="2">
        <f>D91+(E91-F91)</f>
        <v>1136200</v>
      </c>
      <c r="H91" s="2">
        <v>1136200</v>
      </c>
      <c r="I91" s="2">
        <v>1136200</v>
      </c>
      <c r="J91" s="2">
        <v>1136200</v>
      </c>
      <c r="K91" s="2">
        <v>1129343.6200000001</v>
      </c>
      <c r="L91" s="2">
        <f>G91-H91</f>
        <v>0</v>
      </c>
      <c r="M91" s="4" t="s">
        <v>423</v>
      </c>
      <c r="N91" s="4" t="s">
        <v>127</v>
      </c>
      <c r="O91" s="3">
        <f>J91/G91</f>
        <v>1</v>
      </c>
      <c r="P91" s="2">
        <v>22</v>
      </c>
    </row>
    <row r="92" spans="1:16" x14ac:dyDescent="0.2">
      <c r="A92" s="4" t="s">
        <v>422</v>
      </c>
      <c r="B92" s="6" t="s">
        <v>376</v>
      </c>
      <c r="C92" s="5" t="s">
        <v>421</v>
      </c>
      <c r="D92" s="2">
        <v>0</v>
      </c>
      <c r="E92" s="2">
        <v>600000</v>
      </c>
      <c r="F92" s="2">
        <v>3155.29</v>
      </c>
      <c r="G92" s="2">
        <f>D92+(E92-F92)</f>
        <v>596844.71</v>
      </c>
      <c r="H92" s="2">
        <v>596844.71</v>
      </c>
      <c r="I92" s="2">
        <v>596844.71</v>
      </c>
      <c r="J92" s="2">
        <v>596844.71</v>
      </c>
      <c r="K92" s="2">
        <v>593243.06999999995</v>
      </c>
      <c r="L92" s="2">
        <f>G92-H92</f>
        <v>0</v>
      </c>
      <c r="M92" s="4" t="s">
        <v>1</v>
      </c>
      <c r="N92" s="4" t="s">
        <v>127</v>
      </c>
      <c r="O92" s="3">
        <f>J92/G92</f>
        <v>1</v>
      </c>
      <c r="P92" s="2">
        <v>40</v>
      </c>
    </row>
    <row r="93" spans="1:16" x14ac:dyDescent="0.2">
      <c r="A93" s="4" t="s">
        <v>420</v>
      </c>
      <c r="B93" s="6" t="s">
        <v>376</v>
      </c>
      <c r="C93" s="5" t="s">
        <v>419</v>
      </c>
      <c r="D93" s="2">
        <v>0</v>
      </c>
      <c r="E93" s="2">
        <v>600000</v>
      </c>
      <c r="F93" s="2">
        <v>3128.6</v>
      </c>
      <c r="G93" s="2">
        <f>D93+(E93-F93)</f>
        <v>596871.4</v>
      </c>
      <c r="H93" s="2">
        <v>596871.4</v>
      </c>
      <c r="I93" s="2">
        <v>596871.4</v>
      </c>
      <c r="J93" s="2">
        <v>596871.4</v>
      </c>
      <c r="K93" s="2">
        <v>593269.57999999996</v>
      </c>
      <c r="L93" s="2">
        <f>G93-H93</f>
        <v>0</v>
      </c>
      <c r="M93" s="4" t="s">
        <v>1</v>
      </c>
      <c r="N93" s="4" t="s">
        <v>127</v>
      </c>
      <c r="O93" s="3">
        <f>J93/G93</f>
        <v>1</v>
      </c>
      <c r="P93" s="2">
        <v>0</v>
      </c>
    </row>
    <row r="94" spans="1:16" x14ac:dyDescent="0.2">
      <c r="A94" s="4" t="s">
        <v>418</v>
      </c>
      <c r="B94" s="6" t="s">
        <v>376</v>
      </c>
      <c r="C94" s="5" t="s">
        <v>136</v>
      </c>
      <c r="D94" s="2">
        <v>0</v>
      </c>
      <c r="E94" s="2">
        <v>600000</v>
      </c>
      <c r="F94" s="2">
        <v>3126.72</v>
      </c>
      <c r="G94" s="2">
        <f>D94+(E94-F94)</f>
        <v>596873.28</v>
      </c>
      <c r="H94" s="2">
        <v>596873.28</v>
      </c>
      <c r="I94" s="2">
        <v>596873.28</v>
      </c>
      <c r="J94" s="2">
        <v>596873.28</v>
      </c>
      <c r="K94" s="2">
        <v>593271.46</v>
      </c>
      <c r="L94" s="2">
        <f>G94-H94</f>
        <v>0</v>
      </c>
      <c r="M94" s="4" t="s">
        <v>1</v>
      </c>
      <c r="N94" s="4" t="s">
        <v>127</v>
      </c>
      <c r="O94" s="3">
        <f>J94/G94</f>
        <v>1</v>
      </c>
      <c r="P94" s="2">
        <v>0</v>
      </c>
    </row>
    <row r="95" spans="1:16" x14ac:dyDescent="0.2">
      <c r="A95" s="4" t="s">
        <v>417</v>
      </c>
      <c r="B95" s="6" t="s">
        <v>376</v>
      </c>
      <c r="C95" s="5" t="s">
        <v>242</v>
      </c>
      <c r="D95" s="2">
        <v>0</v>
      </c>
      <c r="E95" s="2">
        <v>1140000</v>
      </c>
      <c r="F95" s="2">
        <v>4057.41</v>
      </c>
      <c r="G95" s="2">
        <f>D95+(E95-F95)</f>
        <v>1135942.5900000001</v>
      </c>
      <c r="H95" s="2">
        <v>1135942.5900000001</v>
      </c>
      <c r="I95" s="2">
        <v>1135942.5900000001</v>
      </c>
      <c r="J95" s="2">
        <v>1135942.5900000001</v>
      </c>
      <c r="K95" s="2">
        <v>1129087.77</v>
      </c>
      <c r="L95" s="2">
        <f>G95-H95</f>
        <v>0</v>
      </c>
      <c r="M95" s="4" t="s">
        <v>204</v>
      </c>
      <c r="N95" s="4" t="s">
        <v>127</v>
      </c>
      <c r="O95" s="3">
        <f>J95/G95</f>
        <v>1</v>
      </c>
      <c r="P95" s="2">
        <v>30</v>
      </c>
    </row>
    <row r="96" spans="1:16" x14ac:dyDescent="0.2">
      <c r="A96" s="4" t="s">
        <v>416</v>
      </c>
      <c r="B96" s="6" t="s">
        <v>376</v>
      </c>
      <c r="C96" s="5" t="s">
        <v>240</v>
      </c>
      <c r="D96" s="2">
        <v>0</v>
      </c>
      <c r="E96" s="2">
        <v>570000</v>
      </c>
      <c r="F96" s="2">
        <v>3443.66</v>
      </c>
      <c r="G96" s="2">
        <f>D96+(E96-F96)</f>
        <v>566556.34</v>
      </c>
      <c r="H96" s="2">
        <v>566556.34</v>
      </c>
      <c r="I96" s="2">
        <v>566556.34</v>
      </c>
      <c r="J96" s="2">
        <v>566556.34</v>
      </c>
      <c r="K96" s="2">
        <v>563137.47</v>
      </c>
      <c r="L96" s="2">
        <f>G96-H96</f>
        <v>0</v>
      </c>
      <c r="M96" s="4" t="s">
        <v>1</v>
      </c>
      <c r="N96" s="4" t="s">
        <v>127</v>
      </c>
      <c r="O96" s="3">
        <f>J96/G96</f>
        <v>1</v>
      </c>
      <c r="P96" s="2">
        <v>29</v>
      </c>
    </row>
    <row r="97" spans="1:16" x14ac:dyDescent="0.2">
      <c r="A97" s="4" t="s">
        <v>415</v>
      </c>
      <c r="B97" s="6" t="s">
        <v>376</v>
      </c>
      <c r="C97" s="5" t="s">
        <v>149</v>
      </c>
      <c r="D97" s="2">
        <v>0</v>
      </c>
      <c r="E97" s="2">
        <v>1140000</v>
      </c>
      <c r="F97" s="2">
        <v>3987.66</v>
      </c>
      <c r="G97" s="2">
        <f>D97+(E97-F97)</f>
        <v>1136012.3400000001</v>
      </c>
      <c r="H97" s="2">
        <v>1136012.3400000001</v>
      </c>
      <c r="I97" s="2">
        <v>1136012.3400000001</v>
      </c>
      <c r="J97" s="2">
        <v>1136012.3400000001</v>
      </c>
      <c r="K97" s="2">
        <v>1129157.08</v>
      </c>
      <c r="L97" s="2">
        <f>G97-H97</f>
        <v>0</v>
      </c>
      <c r="M97" s="4" t="s">
        <v>204</v>
      </c>
      <c r="N97" s="4" t="s">
        <v>127</v>
      </c>
      <c r="O97" s="3">
        <f>J97/G97</f>
        <v>1</v>
      </c>
      <c r="P97" s="2">
        <v>0</v>
      </c>
    </row>
    <row r="98" spans="1:16" ht="21" x14ac:dyDescent="0.2">
      <c r="A98" s="4" t="s">
        <v>414</v>
      </c>
      <c r="B98" s="6" t="s">
        <v>376</v>
      </c>
      <c r="C98" s="5" t="s">
        <v>237</v>
      </c>
      <c r="D98" s="2">
        <v>0</v>
      </c>
      <c r="E98" s="2">
        <v>1140000</v>
      </c>
      <c r="F98" s="2">
        <v>3997.1</v>
      </c>
      <c r="G98" s="2">
        <f>D98+(E98-F98)</f>
        <v>1136002.8999999999</v>
      </c>
      <c r="H98" s="2">
        <v>1136002.8999999999</v>
      </c>
      <c r="I98" s="2">
        <v>1136002.8999999999</v>
      </c>
      <c r="J98" s="2">
        <v>1136002.8999999999</v>
      </c>
      <c r="K98" s="2">
        <v>1129147.7</v>
      </c>
      <c r="L98" s="2">
        <f>G98-H98</f>
        <v>0</v>
      </c>
      <c r="M98" s="4" t="s">
        <v>204</v>
      </c>
      <c r="N98" s="4" t="s">
        <v>127</v>
      </c>
      <c r="O98" s="3">
        <f>J98/G98</f>
        <v>1</v>
      </c>
      <c r="P98" s="2">
        <v>15</v>
      </c>
    </row>
    <row r="99" spans="1:16" x14ac:dyDescent="0.2">
      <c r="A99" s="4" t="s">
        <v>413</v>
      </c>
      <c r="B99" s="6" t="s">
        <v>376</v>
      </c>
      <c r="C99" s="5" t="s">
        <v>235</v>
      </c>
      <c r="D99" s="2">
        <v>0</v>
      </c>
      <c r="E99" s="2">
        <v>1140000</v>
      </c>
      <c r="F99" s="2">
        <v>3997.1</v>
      </c>
      <c r="G99" s="2">
        <f>D99+(E99-F99)</f>
        <v>1136002.8999999999</v>
      </c>
      <c r="H99" s="2">
        <v>1136002.8999999999</v>
      </c>
      <c r="I99" s="2">
        <v>1136002.8999999999</v>
      </c>
      <c r="J99" s="2">
        <v>1136002.8999999999</v>
      </c>
      <c r="K99" s="2">
        <v>1129147.7</v>
      </c>
      <c r="L99" s="2">
        <f>G99-H99</f>
        <v>0</v>
      </c>
      <c r="M99" s="4" t="s">
        <v>204</v>
      </c>
      <c r="N99" s="4" t="s">
        <v>127</v>
      </c>
      <c r="O99" s="3">
        <f>J99/G99</f>
        <v>1</v>
      </c>
      <c r="P99" s="2">
        <v>30</v>
      </c>
    </row>
    <row r="100" spans="1:16" x14ac:dyDescent="0.2">
      <c r="A100" s="4" t="s">
        <v>412</v>
      </c>
      <c r="B100" s="6" t="s">
        <v>376</v>
      </c>
      <c r="C100" s="5" t="s">
        <v>232</v>
      </c>
      <c r="D100" s="2">
        <v>0</v>
      </c>
      <c r="E100" s="2">
        <v>1200000</v>
      </c>
      <c r="F100" s="2">
        <v>4035.69</v>
      </c>
      <c r="G100" s="2">
        <f>D100+(E100-F100)</f>
        <v>1195964.31</v>
      </c>
      <c r="H100" s="2">
        <v>1195964.31</v>
      </c>
      <c r="I100" s="2">
        <v>1195964.31</v>
      </c>
      <c r="J100" s="2">
        <v>1195964.31</v>
      </c>
      <c r="K100" s="2">
        <v>1188747.28</v>
      </c>
      <c r="L100" s="2">
        <f>G100-H100</f>
        <v>0</v>
      </c>
      <c r="M100" s="4" t="s">
        <v>204</v>
      </c>
      <c r="N100" s="4" t="s">
        <v>127</v>
      </c>
      <c r="O100" s="3">
        <f>J100/G100</f>
        <v>1</v>
      </c>
      <c r="P100" s="2">
        <v>0</v>
      </c>
    </row>
    <row r="101" spans="1:16" x14ac:dyDescent="0.2">
      <c r="A101" s="4" t="s">
        <v>411</v>
      </c>
      <c r="B101" s="6" t="s">
        <v>376</v>
      </c>
      <c r="C101" s="5" t="s">
        <v>230</v>
      </c>
      <c r="D101" s="2">
        <v>0</v>
      </c>
      <c r="E101" s="2">
        <v>1140000</v>
      </c>
      <c r="F101" s="2">
        <v>4025.54</v>
      </c>
      <c r="G101" s="2">
        <f>D101+(E101-F101)</f>
        <v>1135974.46</v>
      </c>
      <c r="H101" s="2">
        <v>1135974.46</v>
      </c>
      <c r="I101" s="2">
        <v>1135974.46</v>
      </c>
      <c r="J101" s="2">
        <v>1135974.46</v>
      </c>
      <c r="K101" s="2">
        <v>1129119.44</v>
      </c>
      <c r="L101" s="2">
        <f>G101-H101</f>
        <v>0</v>
      </c>
      <c r="M101" s="4" t="s">
        <v>204</v>
      </c>
      <c r="N101" s="4" t="s">
        <v>127</v>
      </c>
      <c r="O101" s="3">
        <f>J101/G101</f>
        <v>1</v>
      </c>
      <c r="P101" s="2">
        <v>0</v>
      </c>
    </row>
    <row r="102" spans="1:16" x14ac:dyDescent="0.2">
      <c r="A102" s="4" t="s">
        <v>410</v>
      </c>
      <c r="B102" s="6" t="s">
        <v>376</v>
      </c>
      <c r="C102" s="5" t="s">
        <v>228</v>
      </c>
      <c r="D102" s="2">
        <v>0</v>
      </c>
      <c r="E102" s="2">
        <v>1425000</v>
      </c>
      <c r="F102" s="2">
        <v>3966.56</v>
      </c>
      <c r="G102" s="2">
        <f>D102+(E102-F102)</f>
        <v>1421033.44</v>
      </c>
      <c r="H102" s="2">
        <v>1421033.44</v>
      </c>
      <c r="I102" s="2">
        <v>1421033.44</v>
      </c>
      <c r="J102" s="2">
        <v>1421033.44</v>
      </c>
      <c r="K102" s="2">
        <v>1412458.24</v>
      </c>
      <c r="L102" s="2">
        <f>G102-H102</f>
        <v>0</v>
      </c>
      <c r="M102" s="4" t="s">
        <v>109</v>
      </c>
      <c r="N102" s="4" t="s">
        <v>127</v>
      </c>
      <c r="O102" s="3">
        <f>J102/G102</f>
        <v>1</v>
      </c>
      <c r="P102" s="2">
        <v>100</v>
      </c>
    </row>
    <row r="103" spans="1:16" x14ac:dyDescent="0.2">
      <c r="A103" s="4" t="s">
        <v>409</v>
      </c>
      <c r="B103" s="6" t="s">
        <v>376</v>
      </c>
      <c r="C103" s="5" t="s">
        <v>134</v>
      </c>
      <c r="D103" s="2">
        <v>0</v>
      </c>
      <c r="E103" s="2">
        <v>900000</v>
      </c>
      <c r="F103" s="2">
        <v>3454.59</v>
      </c>
      <c r="G103" s="2">
        <f>D103+(E103-F103)</f>
        <v>896545.41</v>
      </c>
      <c r="H103" s="2">
        <v>896545.41</v>
      </c>
      <c r="I103" s="2">
        <v>896545.41</v>
      </c>
      <c r="J103" s="2">
        <v>896545.41</v>
      </c>
      <c r="K103" s="2">
        <v>891135.22</v>
      </c>
      <c r="L103" s="2">
        <f>G103-H103</f>
        <v>0</v>
      </c>
      <c r="M103" s="4" t="s">
        <v>217</v>
      </c>
      <c r="N103" s="4" t="s">
        <v>127</v>
      </c>
      <c r="O103" s="3">
        <f>J103/G103</f>
        <v>1</v>
      </c>
      <c r="P103" s="2">
        <v>50</v>
      </c>
    </row>
    <row r="104" spans="1:16" x14ac:dyDescent="0.2">
      <c r="A104" s="4" t="s">
        <v>408</v>
      </c>
      <c r="B104" s="6" t="s">
        <v>376</v>
      </c>
      <c r="C104" s="5" t="s">
        <v>225</v>
      </c>
      <c r="D104" s="2">
        <v>0</v>
      </c>
      <c r="E104" s="2">
        <v>600000</v>
      </c>
      <c r="F104" s="2">
        <v>3509.52</v>
      </c>
      <c r="G104" s="2">
        <f>D104+(E104-F104)</f>
        <v>596490.48</v>
      </c>
      <c r="H104" s="2">
        <v>596490.48</v>
      </c>
      <c r="I104" s="2">
        <v>596490.48</v>
      </c>
      <c r="J104" s="2">
        <v>596490.48</v>
      </c>
      <c r="K104" s="2">
        <v>592890.97</v>
      </c>
      <c r="L104" s="2">
        <f>G104-H104</f>
        <v>0</v>
      </c>
      <c r="M104" s="4" t="s">
        <v>1</v>
      </c>
      <c r="N104" s="4" t="s">
        <v>127</v>
      </c>
      <c r="O104" s="3">
        <f>J104/G104</f>
        <v>1</v>
      </c>
      <c r="P104" s="2">
        <v>0</v>
      </c>
    </row>
    <row r="105" spans="1:16" x14ac:dyDescent="0.2">
      <c r="A105" s="4" t="s">
        <v>407</v>
      </c>
      <c r="B105" s="6" t="s">
        <v>376</v>
      </c>
      <c r="C105" s="5" t="s">
        <v>223</v>
      </c>
      <c r="D105" s="2">
        <v>0</v>
      </c>
      <c r="E105" s="2">
        <v>900000</v>
      </c>
      <c r="F105" s="2">
        <v>3555.86</v>
      </c>
      <c r="G105" s="2">
        <f>D105+(E105-F105)</f>
        <v>896444.14</v>
      </c>
      <c r="H105" s="2">
        <v>896444.14</v>
      </c>
      <c r="I105" s="2">
        <v>896444.14</v>
      </c>
      <c r="J105" s="2">
        <v>896444.14</v>
      </c>
      <c r="K105" s="2">
        <v>891034.57</v>
      </c>
      <c r="L105" s="2">
        <f>G105-H105</f>
        <v>0</v>
      </c>
      <c r="M105" s="4" t="s">
        <v>217</v>
      </c>
      <c r="N105" s="4" t="s">
        <v>127</v>
      </c>
      <c r="O105" s="3">
        <f>J105/G105</f>
        <v>1</v>
      </c>
      <c r="P105" s="2">
        <v>25</v>
      </c>
    </row>
    <row r="106" spans="1:16" x14ac:dyDescent="0.2">
      <c r="A106" s="4" t="s">
        <v>406</v>
      </c>
      <c r="B106" s="6" t="s">
        <v>376</v>
      </c>
      <c r="C106" s="5" t="s">
        <v>405</v>
      </c>
      <c r="D106" s="2">
        <v>0</v>
      </c>
      <c r="E106" s="2">
        <v>900000</v>
      </c>
      <c r="F106" s="2">
        <v>3484.42</v>
      </c>
      <c r="G106" s="2">
        <f>D106+(E106-F106)</f>
        <v>896515.58</v>
      </c>
      <c r="H106" s="2">
        <v>896515.58</v>
      </c>
      <c r="I106" s="2">
        <v>896515.58</v>
      </c>
      <c r="J106" s="2">
        <v>896515.58</v>
      </c>
      <c r="K106" s="2">
        <v>891105.58</v>
      </c>
      <c r="L106" s="2">
        <f>G106-H106</f>
        <v>0</v>
      </c>
      <c r="M106" s="4" t="s">
        <v>217</v>
      </c>
      <c r="N106" s="4" t="s">
        <v>127</v>
      </c>
      <c r="O106" s="3">
        <f>J106/G106</f>
        <v>1</v>
      </c>
      <c r="P106" s="2">
        <v>45</v>
      </c>
    </row>
    <row r="107" spans="1:16" x14ac:dyDescent="0.2">
      <c r="A107" s="4" t="s">
        <v>404</v>
      </c>
      <c r="B107" s="6" t="s">
        <v>376</v>
      </c>
      <c r="C107" s="5" t="s">
        <v>221</v>
      </c>
      <c r="D107" s="2">
        <v>0</v>
      </c>
      <c r="E107" s="2">
        <v>1200000</v>
      </c>
      <c r="F107" s="2">
        <v>4021.54</v>
      </c>
      <c r="G107" s="2">
        <f>D107+(E107-F107)</f>
        <v>1195978.46</v>
      </c>
      <c r="H107" s="2">
        <v>1195978.46</v>
      </c>
      <c r="I107" s="2">
        <v>1195978.46</v>
      </c>
      <c r="J107" s="2">
        <v>1195978.46</v>
      </c>
      <c r="K107" s="2">
        <v>1188761.3500000001</v>
      </c>
      <c r="L107" s="2">
        <f>G107-H107</f>
        <v>0</v>
      </c>
      <c r="M107" s="4" t="s">
        <v>204</v>
      </c>
      <c r="N107" s="4" t="s">
        <v>127</v>
      </c>
      <c r="O107" s="3">
        <f>J107/G107</f>
        <v>1</v>
      </c>
      <c r="P107" s="2">
        <v>60</v>
      </c>
    </row>
    <row r="108" spans="1:16" x14ac:dyDescent="0.2">
      <c r="A108" s="4" t="s">
        <v>403</v>
      </c>
      <c r="B108" s="6" t="s">
        <v>376</v>
      </c>
      <c r="C108" s="5" t="s">
        <v>317</v>
      </c>
      <c r="D108" s="2">
        <v>0</v>
      </c>
      <c r="E108" s="2">
        <v>1200000</v>
      </c>
      <c r="F108" s="2">
        <v>4007.46</v>
      </c>
      <c r="G108" s="2">
        <f>D108+(E108-F108)</f>
        <v>1195992.54</v>
      </c>
      <c r="H108" s="2">
        <v>1195992.54</v>
      </c>
      <c r="I108" s="2">
        <v>1195992.54</v>
      </c>
      <c r="J108" s="2">
        <v>1195992.54</v>
      </c>
      <c r="K108" s="2">
        <v>1188775.3400000001</v>
      </c>
      <c r="L108" s="2">
        <f>G108-H108</f>
        <v>0</v>
      </c>
      <c r="M108" s="4" t="s">
        <v>204</v>
      </c>
      <c r="N108" s="4" t="s">
        <v>127</v>
      </c>
      <c r="O108" s="3">
        <f>J108/G108</f>
        <v>1</v>
      </c>
      <c r="P108" s="2">
        <v>10</v>
      </c>
    </row>
    <row r="109" spans="1:16" ht="21" x14ac:dyDescent="0.2">
      <c r="A109" s="4" t="s">
        <v>402</v>
      </c>
      <c r="B109" s="6" t="s">
        <v>376</v>
      </c>
      <c r="C109" s="5" t="s">
        <v>218</v>
      </c>
      <c r="D109" s="2">
        <v>0</v>
      </c>
      <c r="E109" s="2">
        <v>600000</v>
      </c>
      <c r="F109" s="2">
        <v>3488.64</v>
      </c>
      <c r="G109" s="2">
        <f>D109+(E109-F109)</f>
        <v>596511.36</v>
      </c>
      <c r="H109" s="2">
        <v>596511.36</v>
      </c>
      <c r="I109" s="2">
        <v>596511.36</v>
      </c>
      <c r="J109" s="2">
        <v>596511.36</v>
      </c>
      <c r="K109" s="2">
        <v>592911.73</v>
      </c>
      <c r="L109" s="2">
        <f>G109-H109</f>
        <v>0</v>
      </c>
      <c r="M109" s="4" t="s">
        <v>1</v>
      </c>
      <c r="N109" s="4" t="s">
        <v>127</v>
      </c>
      <c r="O109" s="3">
        <f>J109/G109</f>
        <v>1</v>
      </c>
      <c r="P109" s="2">
        <v>0</v>
      </c>
    </row>
    <row r="110" spans="1:16" x14ac:dyDescent="0.2">
      <c r="A110" s="4" t="s">
        <v>401</v>
      </c>
      <c r="B110" s="6" t="s">
        <v>376</v>
      </c>
      <c r="C110" s="5" t="s">
        <v>215</v>
      </c>
      <c r="D110" s="2">
        <v>0</v>
      </c>
      <c r="E110" s="2">
        <v>855000</v>
      </c>
      <c r="F110" s="2">
        <v>3508.11</v>
      </c>
      <c r="G110" s="2">
        <f>D110+(E110-F110)</f>
        <v>851491.89</v>
      </c>
      <c r="H110" s="2">
        <v>851491.89</v>
      </c>
      <c r="I110" s="2">
        <v>851491.89</v>
      </c>
      <c r="J110" s="2">
        <v>851491.89</v>
      </c>
      <c r="K110" s="2">
        <v>846353.58</v>
      </c>
      <c r="L110" s="2">
        <f>G110-H110</f>
        <v>0</v>
      </c>
      <c r="M110" s="4" t="s">
        <v>217</v>
      </c>
      <c r="N110" s="4" t="s">
        <v>127</v>
      </c>
      <c r="O110" s="3">
        <f>J110/G110</f>
        <v>1</v>
      </c>
      <c r="P110" s="2">
        <v>0</v>
      </c>
    </row>
    <row r="111" spans="1:16" ht="21" x14ac:dyDescent="0.2">
      <c r="A111" s="4" t="s">
        <v>400</v>
      </c>
      <c r="B111" s="6" t="s">
        <v>376</v>
      </c>
      <c r="C111" s="5" t="s">
        <v>213</v>
      </c>
      <c r="D111" s="2">
        <v>0</v>
      </c>
      <c r="E111" s="2">
        <v>570000</v>
      </c>
      <c r="F111" s="2">
        <v>3426.15</v>
      </c>
      <c r="G111" s="2">
        <f>D111+(E111-F111)</f>
        <v>566573.85</v>
      </c>
      <c r="H111" s="2">
        <v>566573.85</v>
      </c>
      <c r="I111" s="2">
        <v>566573.85</v>
      </c>
      <c r="J111" s="2">
        <v>566573.85</v>
      </c>
      <c r="K111" s="2">
        <v>563154.87</v>
      </c>
      <c r="L111" s="2">
        <f>G111-H111</f>
        <v>0</v>
      </c>
      <c r="M111" s="4" t="s">
        <v>1</v>
      </c>
      <c r="N111" s="4" t="s">
        <v>127</v>
      </c>
      <c r="O111" s="3">
        <f>J111/G111</f>
        <v>1</v>
      </c>
      <c r="P111" s="2">
        <v>0</v>
      </c>
    </row>
    <row r="112" spans="1:16" x14ac:dyDescent="0.2">
      <c r="A112" s="4" t="s">
        <v>399</v>
      </c>
      <c r="B112" s="6" t="s">
        <v>376</v>
      </c>
      <c r="C112" s="5" t="s">
        <v>398</v>
      </c>
      <c r="D112" s="2">
        <v>0</v>
      </c>
      <c r="E112" s="2">
        <v>570000</v>
      </c>
      <c r="F112" s="2">
        <v>3437.64</v>
      </c>
      <c r="G112" s="2">
        <f>D112+(E112-F112)</f>
        <v>566562.36</v>
      </c>
      <c r="H112" s="2">
        <v>566562.36</v>
      </c>
      <c r="I112" s="2">
        <v>566562.36</v>
      </c>
      <c r="J112" s="2">
        <v>566562.36</v>
      </c>
      <c r="K112" s="2">
        <v>563143.44999999995</v>
      </c>
      <c r="L112" s="2">
        <f>G112-H112</f>
        <v>0</v>
      </c>
      <c r="M112" s="4" t="s">
        <v>1</v>
      </c>
      <c r="N112" s="4" t="s">
        <v>127</v>
      </c>
      <c r="O112" s="3">
        <f>J112/G112</f>
        <v>1</v>
      </c>
      <c r="P112" s="2">
        <v>2</v>
      </c>
    </row>
    <row r="113" spans="1:16" x14ac:dyDescent="0.2">
      <c r="A113" s="4" t="s">
        <v>397</v>
      </c>
      <c r="B113" s="6" t="s">
        <v>376</v>
      </c>
      <c r="C113" s="5" t="s">
        <v>396</v>
      </c>
      <c r="D113" s="2">
        <v>0</v>
      </c>
      <c r="E113" s="2">
        <v>570000</v>
      </c>
      <c r="F113" s="2">
        <v>3486.32</v>
      </c>
      <c r="G113" s="2">
        <f>D113+(E113-F113)</f>
        <v>566513.68000000005</v>
      </c>
      <c r="H113" s="2">
        <v>566513.68000000005</v>
      </c>
      <c r="I113" s="2">
        <v>566513.68000000005</v>
      </c>
      <c r="J113" s="2">
        <v>566513.68000000005</v>
      </c>
      <c r="K113" s="2">
        <v>563095.06000000006</v>
      </c>
      <c r="L113" s="2">
        <f>G113-H113</f>
        <v>0</v>
      </c>
      <c r="M113" s="4" t="s">
        <v>1</v>
      </c>
      <c r="N113" s="4" t="s">
        <v>127</v>
      </c>
      <c r="O113" s="3">
        <f>J113/G113</f>
        <v>1</v>
      </c>
      <c r="P113" s="2">
        <v>0</v>
      </c>
    </row>
    <row r="114" spans="1:16" x14ac:dyDescent="0.2">
      <c r="A114" s="4" t="s">
        <v>395</v>
      </c>
      <c r="B114" s="6" t="s">
        <v>376</v>
      </c>
      <c r="C114" s="5" t="s">
        <v>211</v>
      </c>
      <c r="D114" s="2">
        <v>0</v>
      </c>
      <c r="E114" s="2">
        <v>570000</v>
      </c>
      <c r="F114" s="2">
        <v>3438.7</v>
      </c>
      <c r="G114" s="2">
        <f>D114+(E114-F114)</f>
        <v>566561.30000000005</v>
      </c>
      <c r="H114" s="2">
        <v>566561.30000000005</v>
      </c>
      <c r="I114" s="2">
        <v>566561.30000000005</v>
      </c>
      <c r="J114" s="2">
        <v>566561.30000000005</v>
      </c>
      <c r="K114" s="2">
        <v>563142.39</v>
      </c>
      <c r="L114" s="2">
        <f>G114-H114</f>
        <v>0</v>
      </c>
      <c r="M114" s="4" t="s">
        <v>1</v>
      </c>
      <c r="N114" s="4" t="s">
        <v>127</v>
      </c>
      <c r="O114" s="3">
        <f>J114/G114</f>
        <v>1</v>
      </c>
      <c r="P114" s="2">
        <v>20</v>
      </c>
    </row>
    <row r="115" spans="1:16" x14ac:dyDescent="0.2">
      <c r="A115" s="4" t="s">
        <v>394</v>
      </c>
      <c r="B115" s="6" t="s">
        <v>376</v>
      </c>
      <c r="C115" s="5" t="s">
        <v>209</v>
      </c>
      <c r="D115" s="2">
        <v>0</v>
      </c>
      <c r="E115" s="2">
        <v>570000</v>
      </c>
      <c r="F115" s="2">
        <v>3443.66</v>
      </c>
      <c r="G115" s="2">
        <f>D115+(E115-F115)</f>
        <v>566556.34</v>
      </c>
      <c r="H115" s="2">
        <v>566556.34</v>
      </c>
      <c r="I115" s="2">
        <v>566556.34</v>
      </c>
      <c r="J115" s="2">
        <v>566556.34</v>
      </c>
      <c r="K115" s="2">
        <v>563137.47</v>
      </c>
      <c r="L115" s="2">
        <f>G115-H115</f>
        <v>0</v>
      </c>
      <c r="M115" s="4" t="s">
        <v>1</v>
      </c>
      <c r="N115" s="4" t="s">
        <v>127</v>
      </c>
      <c r="O115" s="3">
        <f>J115/G115</f>
        <v>1</v>
      </c>
      <c r="P115" s="2">
        <v>29</v>
      </c>
    </row>
    <row r="116" spans="1:16" ht="21" x14ac:dyDescent="0.2">
      <c r="A116" s="4" t="s">
        <v>393</v>
      </c>
      <c r="B116" s="6" t="s">
        <v>376</v>
      </c>
      <c r="C116" s="5" t="s">
        <v>207</v>
      </c>
      <c r="D116" s="2">
        <v>0</v>
      </c>
      <c r="E116" s="2">
        <v>570000</v>
      </c>
      <c r="F116" s="2">
        <v>3443.66</v>
      </c>
      <c r="G116" s="2">
        <f>D116+(E116-F116)</f>
        <v>566556.34</v>
      </c>
      <c r="H116" s="2">
        <v>566556.34</v>
      </c>
      <c r="I116" s="2">
        <v>566556.34</v>
      </c>
      <c r="J116" s="2">
        <v>566556.34</v>
      </c>
      <c r="K116" s="2">
        <v>563137.47</v>
      </c>
      <c r="L116" s="2">
        <f>G116-H116</f>
        <v>0</v>
      </c>
      <c r="M116" s="4" t="s">
        <v>1</v>
      </c>
      <c r="N116" s="4" t="s">
        <v>127</v>
      </c>
      <c r="O116" s="3">
        <f>J116/G116</f>
        <v>1</v>
      </c>
      <c r="P116" s="2">
        <v>29</v>
      </c>
    </row>
    <row r="117" spans="1:16" x14ac:dyDescent="0.2">
      <c r="A117" s="4" t="s">
        <v>392</v>
      </c>
      <c r="B117" s="6" t="s">
        <v>376</v>
      </c>
      <c r="C117" s="5" t="s">
        <v>205</v>
      </c>
      <c r="D117" s="2">
        <v>0</v>
      </c>
      <c r="E117" s="2">
        <v>570000</v>
      </c>
      <c r="F117" s="2">
        <v>3443.66</v>
      </c>
      <c r="G117" s="2">
        <f>D117+(E117-F117)</f>
        <v>566556.34</v>
      </c>
      <c r="H117" s="2">
        <v>566556.34</v>
      </c>
      <c r="I117" s="2">
        <v>566556.34</v>
      </c>
      <c r="J117" s="2">
        <v>566556.34</v>
      </c>
      <c r="K117" s="2">
        <v>563137.47</v>
      </c>
      <c r="L117" s="2">
        <f>G117-H117</f>
        <v>0</v>
      </c>
      <c r="M117" s="4" t="s">
        <v>1</v>
      </c>
      <c r="N117" s="4" t="s">
        <v>127</v>
      </c>
      <c r="O117" s="3">
        <f>J117/G117</f>
        <v>1</v>
      </c>
      <c r="P117" s="2">
        <v>29</v>
      </c>
    </row>
    <row r="118" spans="1:16" x14ac:dyDescent="0.2">
      <c r="A118" s="4" t="s">
        <v>391</v>
      </c>
      <c r="B118" s="6" t="s">
        <v>376</v>
      </c>
      <c r="C118" s="5" t="s">
        <v>202</v>
      </c>
      <c r="D118" s="2">
        <v>0</v>
      </c>
      <c r="E118" s="2">
        <v>570000</v>
      </c>
      <c r="F118" s="2">
        <v>3491.19</v>
      </c>
      <c r="G118" s="2">
        <f>D118+(E118-F118)</f>
        <v>566508.81000000006</v>
      </c>
      <c r="H118" s="2">
        <v>566508.81000000006</v>
      </c>
      <c r="I118" s="2">
        <v>566508.81000000006</v>
      </c>
      <c r="J118" s="2">
        <v>566508.81000000006</v>
      </c>
      <c r="K118" s="2">
        <v>563090.22</v>
      </c>
      <c r="L118" s="2">
        <f>G118-H118</f>
        <v>0</v>
      </c>
      <c r="M118" s="4" t="s">
        <v>1</v>
      </c>
      <c r="N118" s="4" t="s">
        <v>127</v>
      </c>
      <c r="O118" s="3">
        <f>J118/G118</f>
        <v>1</v>
      </c>
      <c r="P118" s="2">
        <v>0</v>
      </c>
    </row>
    <row r="119" spans="1:16" x14ac:dyDescent="0.2">
      <c r="A119" s="4" t="s">
        <v>390</v>
      </c>
      <c r="B119" s="6" t="s">
        <v>376</v>
      </c>
      <c r="C119" s="5" t="s">
        <v>83</v>
      </c>
      <c r="D119" s="2">
        <v>0</v>
      </c>
      <c r="E119" s="2">
        <v>285000</v>
      </c>
      <c r="F119" s="2">
        <v>2060.0700000000002</v>
      </c>
      <c r="G119" s="2">
        <f>D119+(E119-F119)</f>
        <v>282939.93</v>
      </c>
      <c r="H119" s="2">
        <v>282939.93</v>
      </c>
      <c r="I119" s="2">
        <v>282939.93</v>
      </c>
      <c r="J119" s="2">
        <v>282939.93</v>
      </c>
      <c r="K119" s="2">
        <v>281232.53000000003</v>
      </c>
      <c r="L119" s="2">
        <f>G119-H119</f>
        <v>0</v>
      </c>
      <c r="M119" s="4" t="s">
        <v>375</v>
      </c>
      <c r="N119" s="4" t="s">
        <v>127</v>
      </c>
      <c r="O119" s="3">
        <f>J119/G119</f>
        <v>1</v>
      </c>
      <c r="P119" s="2">
        <v>0</v>
      </c>
    </row>
    <row r="120" spans="1:16" x14ac:dyDescent="0.2">
      <c r="A120" s="4" t="s">
        <v>389</v>
      </c>
      <c r="B120" s="6" t="s">
        <v>376</v>
      </c>
      <c r="C120" s="5" t="s">
        <v>388</v>
      </c>
      <c r="D120" s="2">
        <v>0</v>
      </c>
      <c r="E120" s="2">
        <v>285000</v>
      </c>
      <c r="F120" s="2">
        <v>2037.96</v>
      </c>
      <c r="G120" s="2">
        <f>D120+(E120-F120)</f>
        <v>282962.03999999998</v>
      </c>
      <c r="H120" s="2">
        <v>282962.03999999998</v>
      </c>
      <c r="I120" s="2">
        <v>282962.03999999998</v>
      </c>
      <c r="J120" s="2">
        <v>282962.03999999998</v>
      </c>
      <c r="K120" s="2">
        <v>281254.51</v>
      </c>
      <c r="L120" s="2">
        <f>G120-H120</f>
        <v>0</v>
      </c>
      <c r="M120" s="4" t="s">
        <v>375</v>
      </c>
      <c r="N120" s="4" t="s">
        <v>127</v>
      </c>
      <c r="O120" s="3">
        <f>J120/G120</f>
        <v>1</v>
      </c>
      <c r="P120" s="2">
        <v>0</v>
      </c>
    </row>
    <row r="121" spans="1:16" x14ac:dyDescent="0.2">
      <c r="A121" s="4" t="s">
        <v>387</v>
      </c>
      <c r="B121" s="6" t="s">
        <v>376</v>
      </c>
      <c r="C121" s="5" t="s">
        <v>386</v>
      </c>
      <c r="D121" s="2">
        <v>0</v>
      </c>
      <c r="E121" s="2">
        <v>570000</v>
      </c>
      <c r="F121" s="2">
        <v>3472</v>
      </c>
      <c r="G121" s="2">
        <f>D121+(E121-F121)</f>
        <v>566528</v>
      </c>
      <c r="H121" s="2">
        <v>566528</v>
      </c>
      <c r="I121" s="2">
        <v>566528</v>
      </c>
      <c r="J121" s="2">
        <v>566528</v>
      </c>
      <c r="K121" s="2">
        <v>563109.30000000005</v>
      </c>
      <c r="L121" s="2">
        <f>G121-H121</f>
        <v>0</v>
      </c>
      <c r="M121" s="4" t="s">
        <v>1</v>
      </c>
      <c r="N121" s="4" t="s">
        <v>127</v>
      </c>
      <c r="O121" s="3">
        <f>J121/G121</f>
        <v>1</v>
      </c>
      <c r="P121" s="2">
        <v>0</v>
      </c>
    </row>
    <row r="122" spans="1:16" ht="21" x14ac:dyDescent="0.2">
      <c r="A122" s="4" t="s">
        <v>385</v>
      </c>
      <c r="B122" s="6" t="s">
        <v>376</v>
      </c>
      <c r="C122" s="5" t="s">
        <v>98</v>
      </c>
      <c r="D122" s="2">
        <v>0</v>
      </c>
      <c r="E122" s="2">
        <v>1200000</v>
      </c>
      <c r="F122" s="2">
        <v>4114.8500000000004</v>
      </c>
      <c r="G122" s="2">
        <f>D122+(E122-F122)</f>
        <v>1195885.1499999999</v>
      </c>
      <c r="H122" s="2">
        <v>1195885.1499999999</v>
      </c>
      <c r="I122" s="2">
        <v>1195885.1499999999</v>
      </c>
      <c r="J122" s="2">
        <v>1195885.1499999999</v>
      </c>
      <c r="K122" s="2">
        <v>1188668.6000000001</v>
      </c>
      <c r="L122" s="2">
        <f>G122-H122</f>
        <v>0</v>
      </c>
      <c r="M122" s="4" t="s">
        <v>204</v>
      </c>
      <c r="N122" s="4" t="s">
        <v>127</v>
      </c>
      <c r="O122" s="3">
        <f>J122/G122</f>
        <v>1</v>
      </c>
      <c r="P122" s="2">
        <v>0</v>
      </c>
    </row>
    <row r="123" spans="1:16" ht="21" x14ac:dyDescent="0.2">
      <c r="A123" s="4" t="s">
        <v>384</v>
      </c>
      <c r="B123" s="6" t="s">
        <v>376</v>
      </c>
      <c r="C123" s="5" t="s">
        <v>314</v>
      </c>
      <c r="D123" s="2">
        <v>0</v>
      </c>
      <c r="E123" s="2">
        <v>285000</v>
      </c>
      <c r="F123" s="2">
        <v>2060.5100000000002</v>
      </c>
      <c r="G123" s="2">
        <f>D123+(E123-F123)</f>
        <v>282939.49</v>
      </c>
      <c r="H123" s="2">
        <v>282939.49</v>
      </c>
      <c r="I123" s="2">
        <v>282939.49</v>
      </c>
      <c r="J123" s="2">
        <v>282939.49</v>
      </c>
      <c r="K123" s="2">
        <v>281232.09000000003</v>
      </c>
      <c r="L123" s="2">
        <f>G123-H123</f>
        <v>0</v>
      </c>
      <c r="M123" s="4" t="s">
        <v>375</v>
      </c>
      <c r="N123" s="4" t="s">
        <v>127</v>
      </c>
      <c r="O123" s="3">
        <f>J123/G123</f>
        <v>1</v>
      </c>
      <c r="P123" s="2">
        <v>0</v>
      </c>
    </row>
    <row r="124" spans="1:16" ht="21" x14ac:dyDescent="0.2">
      <c r="A124" s="4" t="s">
        <v>383</v>
      </c>
      <c r="B124" s="6" t="s">
        <v>376</v>
      </c>
      <c r="C124" s="5" t="s">
        <v>13</v>
      </c>
      <c r="D124" s="2">
        <v>0</v>
      </c>
      <c r="E124" s="2">
        <v>900000</v>
      </c>
      <c r="F124" s="2">
        <v>3564.71</v>
      </c>
      <c r="G124" s="2">
        <f>D124+(E124-F124)</f>
        <v>896435.29</v>
      </c>
      <c r="H124" s="2">
        <v>896435.29</v>
      </c>
      <c r="I124" s="2">
        <v>896435.29</v>
      </c>
      <c r="J124" s="2">
        <v>896435.29</v>
      </c>
      <c r="K124" s="2">
        <v>891025.77</v>
      </c>
      <c r="L124" s="2">
        <f>G124-H124</f>
        <v>0</v>
      </c>
      <c r="M124" s="4" t="s">
        <v>217</v>
      </c>
      <c r="N124" s="4" t="s">
        <v>127</v>
      </c>
      <c r="O124" s="3">
        <f>J124/G124</f>
        <v>1</v>
      </c>
      <c r="P124" s="2">
        <v>45</v>
      </c>
    </row>
    <row r="125" spans="1:16" ht="21" x14ac:dyDescent="0.2">
      <c r="A125" s="4" t="s">
        <v>382</v>
      </c>
      <c r="B125" s="6" t="s">
        <v>376</v>
      </c>
      <c r="C125" s="5" t="s">
        <v>381</v>
      </c>
      <c r="D125" s="2">
        <v>0</v>
      </c>
      <c r="E125" s="2">
        <v>900000</v>
      </c>
      <c r="F125" s="2">
        <v>5678.76</v>
      </c>
      <c r="G125" s="2">
        <f>D125+(E125-F125)</f>
        <v>894321.24</v>
      </c>
      <c r="H125" s="2">
        <v>894321.24</v>
      </c>
      <c r="I125" s="2">
        <v>894321.24</v>
      </c>
      <c r="J125" s="2">
        <v>894321.24</v>
      </c>
      <c r="K125" s="2">
        <v>888924.48</v>
      </c>
      <c r="L125" s="2">
        <f>G125-H125</f>
        <v>0</v>
      </c>
      <c r="M125" s="4" t="s">
        <v>217</v>
      </c>
      <c r="N125" s="4" t="s">
        <v>127</v>
      </c>
      <c r="O125" s="3">
        <f>J125/G125</f>
        <v>1</v>
      </c>
      <c r="P125" s="2">
        <v>50</v>
      </c>
    </row>
    <row r="126" spans="1:16" ht="21" x14ac:dyDescent="0.2">
      <c r="A126" s="4" t="s">
        <v>380</v>
      </c>
      <c r="B126" s="6" t="s">
        <v>376</v>
      </c>
      <c r="C126" s="5" t="s">
        <v>178</v>
      </c>
      <c r="D126" s="2">
        <v>0</v>
      </c>
      <c r="E126" s="2">
        <v>600000</v>
      </c>
      <c r="F126" s="2">
        <v>2970.43</v>
      </c>
      <c r="G126" s="2">
        <f>D126+(E126-F126)</f>
        <v>597029.56999999995</v>
      </c>
      <c r="H126" s="2">
        <v>597029.56999999995</v>
      </c>
      <c r="I126" s="2">
        <v>597029.56999999995</v>
      </c>
      <c r="J126" s="2">
        <v>597029.56999999995</v>
      </c>
      <c r="K126" s="2">
        <v>593426.81000000006</v>
      </c>
      <c r="L126" s="2">
        <f>G126-H126</f>
        <v>0</v>
      </c>
      <c r="M126" s="4" t="s">
        <v>1</v>
      </c>
      <c r="N126" s="4" t="s">
        <v>127</v>
      </c>
      <c r="O126" s="3">
        <f>J126/G126</f>
        <v>1</v>
      </c>
      <c r="P126" s="2">
        <v>0</v>
      </c>
    </row>
    <row r="127" spans="1:16" x14ac:dyDescent="0.2">
      <c r="A127" s="4" t="s">
        <v>379</v>
      </c>
      <c r="B127" s="6" t="s">
        <v>376</v>
      </c>
      <c r="C127" s="5" t="s">
        <v>378</v>
      </c>
      <c r="D127" s="2">
        <v>0</v>
      </c>
      <c r="E127" s="2">
        <v>600000</v>
      </c>
      <c r="F127" s="2">
        <v>3473.49</v>
      </c>
      <c r="G127" s="2">
        <f>D127+(E127-F127)</f>
        <v>596526.51</v>
      </c>
      <c r="H127" s="2">
        <v>596526.51</v>
      </c>
      <c r="I127" s="2">
        <v>596526.51</v>
      </c>
      <c r="J127" s="2">
        <v>596526.51</v>
      </c>
      <c r="K127" s="2">
        <v>592926.79</v>
      </c>
      <c r="L127" s="2">
        <f>G127-H127</f>
        <v>0</v>
      </c>
      <c r="M127" s="4" t="s">
        <v>1</v>
      </c>
      <c r="N127" s="4" t="s">
        <v>127</v>
      </c>
      <c r="O127" s="3">
        <f>J127/G127</f>
        <v>1</v>
      </c>
      <c r="P127" s="2">
        <v>0</v>
      </c>
    </row>
    <row r="128" spans="1:16" ht="21" x14ac:dyDescent="0.2">
      <c r="A128" s="4" t="s">
        <v>377</v>
      </c>
      <c r="B128" s="6" t="s">
        <v>376</v>
      </c>
      <c r="C128" s="5" t="s">
        <v>74</v>
      </c>
      <c r="D128" s="2">
        <v>0</v>
      </c>
      <c r="E128" s="2">
        <v>300000</v>
      </c>
      <c r="F128" s="2">
        <v>2793.89</v>
      </c>
      <c r="G128" s="2">
        <f>D128+(E128-F128)</f>
        <v>297206.11</v>
      </c>
      <c r="H128" s="2">
        <v>297206.11</v>
      </c>
      <c r="I128" s="2">
        <v>297206.11</v>
      </c>
      <c r="J128" s="2">
        <v>297206.11</v>
      </c>
      <c r="K128" s="2">
        <v>295412.63</v>
      </c>
      <c r="L128" s="2">
        <f>G128-H128</f>
        <v>0</v>
      </c>
      <c r="M128" s="4" t="s">
        <v>375</v>
      </c>
      <c r="N128" s="4" t="s">
        <v>127</v>
      </c>
      <c r="O128" s="3">
        <f>J128/G128</f>
        <v>1</v>
      </c>
      <c r="P128" s="2">
        <v>0</v>
      </c>
    </row>
    <row r="129" spans="1:16" ht="56.25" customHeight="1" x14ac:dyDescent="0.2">
      <c r="A129" s="4" t="s">
        <v>374</v>
      </c>
      <c r="B129" s="6" t="s">
        <v>373</v>
      </c>
      <c r="C129" s="5" t="s">
        <v>18</v>
      </c>
      <c r="D129" s="2">
        <v>0</v>
      </c>
      <c r="E129" s="2">
        <v>1043080.1</v>
      </c>
      <c r="F129" s="2">
        <v>4033.88</v>
      </c>
      <c r="G129" s="2">
        <f>D129+(E129-F129)</f>
        <v>1039046.22</v>
      </c>
      <c r="H129" s="2">
        <v>1039046.22</v>
      </c>
      <c r="I129" s="2">
        <v>1039046.22</v>
      </c>
      <c r="J129" s="2">
        <v>1039046.22</v>
      </c>
      <c r="K129" s="2">
        <v>1032776.12</v>
      </c>
      <c r="L129" s="2">
        <f>G129-H129</f>
        <v>0</v>
      </c>
      <c r="M129" s="4" t="s">
        <v>372</v>
      </c>
      <c r="N129" s="4" t="s">
        <v>23</v>
      </c>
      <c r="O129" s="3">
        <f>J129/G129</f>
        <v>1</v>
      </c>
      <c r="P129" s="2">
        <v>0</v>
      </c>
    </row>
    <row r="130" spans="1:16" ht="51" customHeight="1" x14ac:dyDescent="0.2">
      <c r="A130" s="4" t="s">
        <v>371</v>
      </c>
      <c r="B130" s="6" t="s">
        <v>370</v>
      </c>
      <c r="C130" s="5" t="s">
        <v>18</v>
      </c>
      <c r="D130" s="2">
        <v>0</v>
      </c>
      <c r="E130" s="2">
        <v>683433.28</v>
      </c>
      <c r="F130" s="2">
        <v>3968.22</v>
      </c>
      <c r="G130" s="2">
        <f>D130+(E130-F130)</f>
        <v>679465.06</v>
      </c>
      <c r="H130" s="2">
        <v>679465.06</v>
      </c>
      <c r="I130" s="2">
        <v>679465.06</v>
      </c>
      <c r="J130" s="2">
        <v>679465.06</v>
      </c>
      <c r="K130" s="2">
        <v>675364.84</v>
      </c>
      <c r="L130" s="2">
        <f>G130-H130</f>
        <v>0</v>
      </c>
      <c r="M130" s="4" t="s">
        <v>369</v>
      </c>
      <c r="N130" s="4" t="s">
        <v>23</v>
      </c>
      <c r="O130" s="3">
        <f>J130/G130</f>
        <v>1</v>
      </c>
      <c r="P130" s="2">
        <v>0</v>
      </c>
    </row>
    <row r="131" spans="1:16" ht="36.75" customHeight="1" x14ac:dyDescent="0.2">
      <c r="A131" s="4" t="s">
        <v>368</v>
      </c>
      <c r="B131" s="6" t="s">
        <v>367</v>
      </c>
      <c r="C131" s="5" t="s">
        <v>74</v>
      </c>
      <c r="D131" s="2">
        <v>0</v>
      </c>
      <c r="E131" s="2">
        <v>1192853.58</v>
      </c>
      <c r="F131" s="2">
        <v>4095.86</v>
      </c>
      <c r="G131" s="2">
        <f>D131+(E131-F131)</f>
        <v>1188757.72</v>
      </c>
      <c r="H131" s="2">
        <v>1188757.72</v>
      </c>
      <c r="I131" s="2">
        <v>1188757.72</v>
      </c>
      <c r="J131" s="2">
        <v>1188757.72</v>
      </c>
      <c r="K131" s="2">
        <v>1181584.19</v>
      </c>
      <c r="L131" s="2">
        <f>G131-H131</f>
        <v>0</v>
      </c>
      <c r="M131" s="4" t="s">
        <v>366</v>
      </c>
      <c r="N131" s="4" t="s">
        <v>23</v>
      </c>
      <c r="O131" s="3">
        <f>J131/G131</f>
        <v>1</v>
      </c>
      <c r="P131" s="2">
        <v>0</v>
      </c>
    </row>
    <row r="132" spans="1:16" x14ac:dyDescent="0.2">
      <c r="A132" s="4" t="s">
        <v>365</v>
      </c>
      <c r="B132" s="6" t="s">
        <v>364</v>
      </c>
      <c r="C132" s="5" t="s">
        <v>107</v>
      </c>
      <c r="D132" s="2">
        <v>0</v>
      </c>
      <c r="E132" s="2">
        <v>2126629</v>
      </c>
      <c r="F132" s="2">
        <v>3997.37</v>
      </c>
      <c r="G132" s="2">
        <f>D132+(E132-F132)</f>
        <v>2122631.63</v>
      </c>
      <c r="H132" s="2">
        <v>2122631.63</v>
      </c>
      <c r="I132" s="2">
        <v>2122631.63</v>
      </c>
      <c r="J132" s="2">
        <v>2122631.63</v>
      </c>
      <c r="K132" s="2">
        <v>2109822.64</v>
      </c>
      <c r="L132" s="2">
        <f>G132-H132</f>
        <v>0</v>
      </c>
      <c r="M132" s="4" t="s">
        <v>363</v>
      </c>
      <c r="N132" s="4" t="s">
        <v>23</v>
      </c>
      <c r="O132" s="3">
        <f>J132/G132</f>
        <v>1</v>
      </c>
      <c r="P132" s="2">
        <v>0</v>
      </c>
    </row>
    <row r="133" spans="1:16" ht="40.5" customHeight="1" x14ac:dyDescent="0.2">
      <c r="A133" s="4" t="s">
        <v>362</v>
      </c>
      <c r="B133" s="6" t="s">
        <v>361</v>
      </c>
      <c r="C133" s="5" t="s">
        <v>2</v>
      </c>
      <c r="D133" s="2">
        <v>0</v>
      </c>
      <c r="E133" s="2">
        <v>1492049.56</v>
      </c>
      <c r="F133" s="2">
        <v>4001.91</v>
      </c>
      <c r="G133" s="2">
        <f>D133+(E133-F133)</f>
        <v>1488047.6500000001</v>
      </c>
      <c r="H133" s="2">
        <v>1488047.65</v>
      </c>
      <c r="I133" s="2">
        <v>1488047.65</v>
      </c>
      <c r="J133" s="2">
        <v>1488047.65</v>
      </c>
      <c r="K133" s="2">
        <v>1479068.05</v>
      </c>
      <c r="L133" s="2">
        <f>G133-H133</f>
        <v>0</v>
      </c>
      <c r="M133" s="4" t="s">
        <v>360</v>
      </c>
      <c r="N133" s="4" t="s">
        <v>23</v>
      </c>
      <c r="O133" s="3">
        <f>J133/G133</f>
        <v>0.99999999999999989</v>
      </c>
      <c r="P133" s="2">
        <v>75</v>
      </c>
    </row>
    <row r="134" spans="1:16" ht="36.75" customHeight="1" x14ac:dyDescent="0.2">
      <c r="A134" s="9" t="s">
        <v>359</v>
      </c>
      <c r="B134" s="6" t="s">
        <v>358</v>
      </c>
      <c r="C134" s="5" t="s">
        <v>2</v>
      </c>
      <c r="D134" s="2">
        <v>0</v>
      </c>
      <c r="E134" s="2">
        <v>3980000</v>
      </c>
      <c r="F134" s="2">
        <v>4751.4399999999996</v>
      </c>
      <c r="G134" s="2">
        <f>D134+(E134-F134)</f>
        <v>3975248.56</v>
      </c>
      <c r="H134" s="2">
        <v>3975248.56</v>
      </c>
      <c r="I134" s="2">
        <v>3975248.56</v>
      </c>
      <c r="J134" s="2">
        <v>3975248.56</v>
      </c>
      <c r="K134" s="2">
        <v>3951259.99</v>
      </c>
      <c r="L134" s="2">
        <f>G134-H134</f>
        <v>0</v>
      </c>
      <c r="M134" s="4" t="s">
        <v>357</v>
      </c>
      <c r="N134" s="4" t="s">
        <v>23</v>
      </c>
      <c r="O134" s="3">
        <f>J134/G134</f>
        <v>1</v>
      </c>
      <c r="P134" s="2">
        <v>0</v>
      </c>
    </row>
    <row r="135" spans="1:16" ht="31.5" customHeight="1" x14ac:dyDescent="0.2">
      <c r="A135" s="4" t="s">
        <v>356</v>
      </c>
      <c r="B135" s="6" t="s">
        <v>355</v>
      </c>
      <c r="C135" s="5" t="s">
        <v>2</v>
      </c>
      <c r="D135" s="2">
        <v>0</v>
      </c>
      <c r="E135" s="2">
        <v>384178.72</v>
      </c>
      <c r="F135" s="2">
        <v>2608.87</v>
      </c>
      <c r="G135" s="2">
        <f>D135+(E135-F135)</f>
        <v>381569.85</v>
      </c>
      <c r="H135" s="2">
        <v>381569.85</v>
      </c>
      <c r="I135" s="2">
        <v>381569.85</v>
      </c>
      <c r="J135" s="2">
        <v>381569.85</v>
      </c>
      <c r="K135" s="2">
        <v>379267.27</v>
      </c>
      <c r="L135" s="2">
        <f>G135-H135</f>
        <v>0</v>
      </c>
      <c r="M135" s="4" t="s">
        <v>354</v>
      </c>
      <c r="N135" s="4" t="s">
        <v>23</v>
      </c>
      <c r="O135" s="3">
        <f>J135/G135</f>
        <v>1</v>
      </c>
      <c r="P135" s="2">
        <v>100</v>
      </c>
    </row>
    <row r="136" spans="1:16" ht="36" customHeight="1" x14ac:dyDescent="0.2">
      <c r="A136" s="4" t="s">
        <v>353</v>
      </c>
      <c r="B136" s="6" t="s">
        <v>352</v>
      </c>
      <c r="C136" s="5" t="s">
        <v>2</v>
      </c>
      <c r="D136" s="2">
        <v>0</v>
      </c>
      <c r="E136" s="2">
        <v>2360378.9500000002</v>
      </c>
      <c r="F136" s="2">
        <v>4138.6000000000004</v>
      </c>
      <c r="G136" s="2">
        <f>D136+(E136-F136)</f>
        <v>2356240.35</v>
      </c>
      <c r="H136" s="2">
        <v>2356240.35</v>
      </c>
      <c r="I136" s="2">
        <v>2356240.35</v>
      </c>
      <c r="J136" s="2">
        <v>2356240.35</v>
      </c>
      <c r="K136" s="2">
        <v>2342021.66</v>
      </c>
      <c r="L136" s="2">
        <f>G136-H136</f>
        <v>0</v>
      </c>
      <c r="M136" s="4" t="s">
        <v>351</v>
      </c>
      <c r="N136" s="4" t="s">
        <v>23</v>
      </c>
      <c r="O136" s="3">
        <f>J136/G136</f>
        <v>1</v>
      </c>
      <c r="P136" s="2">
        <v>100</v>
      </c>
    </row>
    <row r="137" spans="1:16" ht="30.75" customHeight="1" x14ac:dyDescent="0.2">
      <c r="A137" s="4" t="s">
        <v>350</v>
      </c>
      <c r="B137" s="6" t="s">
        <v>349</v>
      </c>
      <c r="C137" s="5" t="s">
        <v>2</v>
      </c>
      <c r="D137" s="2">
        <v>0</v>
      </c>
      <c r="E137" s="2">
        <v>2613221.75</v>
      </c>
      <c r="F137" s="2">
        <v>5132.6400000000003</v>
      </c>
      <c r="G137" s="2">
        <f>D137+(E137-F137)</f>
        <v>2608089.11</v>
      </c>
      <c r="H137" s="2">
        <v>2608089.11</v>
      </c>
      <c r="I137" s="2">
        <v>2608089.11</v>
      </c>
      <c r="J137" s="2">
        <v>2608089.11</v>
      </c>
      <c r="K137" s="2">
        <v>2592350.64</v>
      </c>
      <c r="L137" s="2">
        <f>G137-H137</f>
        <v>0</v>
      </c>
      <c r="M137" s="4" t="s">
        <v>348</v>
      </c>
      <c r="N137" s="4" t="s">
        <v>23</v>
      </c>
      <c r="O137" s="3">
        <f>J137/G137</f>
        <v>1</v>
      </c>
      <c r="P137" s="2">
        <v>95</v>
      </c>
    </row>
    <row r="138" spans="1:16" ht="56.25" customHeight="1" x14ac:dyDescent="0.2">
      <c r="A138" s="4" t="s">
        <v>347</v>
      </c>
      <c r="B138" s="6" t="s">
        <v>346</v>
      </c>
      <c r="C138" s="5" t="s">
        <v>2</v>
      </c>
      <c r="D138" s="2">
        <v>0</v>
      </c>
      <c r="E138" s="2">
        <v>349968.65</v>
      </c>
      <c r="F138" s="2">
        <v>2108.06</v>
      </c>
      <c r="G138" s="2">
        <f>D138+(E138-F138)</f>
        <v>347860.59</v>
      </c>
      <c r="H138" s="2">
        <v>347860.59</v>
      </c>
      <c r="I138" s="2">
        <v>347860.59</v>
      </c>
      <c r="J138" s="2">
        <v>347860.59</v>
      </c>
      <c r="K138" s="2">
        <v>345761.43</v>
      </c>
      <c r="L138" s="2">
        <f>G138-H138</f>
        <v>0</v>
      </c>
      <c r="M138" s="4" t="s">
        <v>345</v>
      </c>
      <c r="N138" s="4" t="s">
        <v>23</v>
      </c>
      <c r="O138" s="3">
        <f>J138/G138</f>
        <v>1</v>
      </c>
      <c r="P138" s="2">
        <v>0</v>
      </c>
    </row>
    <row r="139" spans="1:16" ht="21" x14ac:dyDescent="0.2">
      <c r="A139" s="4" t="s">
        <v>344</v>
      </c>
      <c r="B139" s="6" t="s">
        <v>343</v>
      </c>
      <c r="C139" s="5" t="s">
        <v>2</v>
      </c>
      <c r="D139" s="2">
        <v>0</v>
      </c>
      <c r="E139" s="2">
        <v>1486018.58</v>
      </c>
      <c r="F139" s="2">
        <v>4100.7299999999996</v>
      </c>
      <c r="G139" s="2">
        <f>D139+(E139-F139)</f>
        <v>1481917.85</v>
      </c>
      <c r="H139" s="2">
        <v>1481917.85</v>
      </c>
      <c r="I139" s="2">
        <v>1481917.85</v>
      </c>
      <c r="J139" s="2">
        <v>1481917.85</v>
      </c>
      <c r="K139" s="2">
        <v>1472975.24</v>
      </c>
      <c r="L139" s="2">
        <f>G139-H139</f>
        <v>0</v>
      </c>
      <c r="M139" s="4" t="s">
        <v>342</v>
      </c>
      <c r="N139" s="4" t="s">
        <v>23</v>
      </c>
      <c r="O139" s="3">
        <f>J139/G139</f>
        <v>1</v>
      </c>
      <c r="P139" s="2">
        <v>55</v>
      </c>
    </row>
    <row r="140" spans="1:16" ht="50.25" customHeight="1" x14ac:dyDescent="0.2">
      <c r="A140" s="4" t="s">
        <v>341</v>
      </c>
      <c r="B140" s="6" t="s">
        <v>340</v>
      </c>
      <c r="C140" s="5" t="s">
        <v>2</v>
      </c>
      <c r="D140" s="2">
        <v>0</v>
      </c>
      <c r="E140" s="2">
        <v>268553.8</v>
      </c>
      <c r="F140" s="2">
        <v>1128.6400000000001</v>
      </c>
      <c r="G140" s="2">
        <f>D140+(E140-F140)</f>
        <v>267425.15999999997</v>
      </c>
      <c r="H140" s="2">
        <v>267425.15999999997</v>
      </c>
      <c r="I140" s="2">
        <v>0</v>
      </c>
      <c r="J140" s="2">
        <v>0</v>
      </c>
      <c r="K140" s="2">
        <v>0</v>
      </c>
      <c r="L140" s="2">
        <f>G140-H140</f>
        <v>0</v>
      </c>
      <c r="M140" s="4" t="s">
        <v>24</v>
      </c>
      <c r="N140" s="4" t="s">
        <v>23</v>
      </c>
      <c r="O140" s="3">
        <f>J140/G140</f>
        <v>0</v>
      </c>
      <c r="P140" s="2">
        <v>0</v>
      </c>
    </row>
    <row r="141" spans="1:16" ht="39" customHeight="1" x14ac:dyDescent="0.2">
      <c r="A141" s="4" t="s">
        <v>339</v>
      </c>
      <c r="B141" s="6" t="s">
        <v>338</v>
      </c>
      <c r="C141" s="5" t="s">
        <v>2</v>
      </c>
      <c r="D141" s="2">
        <v>0</v>
      </c>
      <c r="E141" s="2">
        <v>3829914.68</v>
      </c>
      <c r="F141" s="2">
        <v>1069810.44</v>
      </c>
      <c r="G141" s="2">
        <f>D141+(E141-F141)</f>
        <v>2760104.24</v>
      </c>
      <c r="H141" s="2">
        <v>2760104.24</v>
      </c>
      <c r="I141" s="2">
        <v>2760104.24</v>
      </c>
      <c r="J141" s="2">
        <v>2760104.24</v>
      </c>
      <c r="K141" s="2">
        <v>2743448.44</v>
      </c>
      <c r="L141" s="2">
        <f>G141-H141</f>
        <v>0</v>
      </c>
      <c r="M141" s="4" t="s">
        <v>337</v>
      </c>
      <c r="N141" s="4" t="s">
        <v>23</v>
      </c>
      <c r="O141" s="3">
        <f>J141/G141</f>
        <v>1</v>
      </c>
      <c r="P141" s="2">
        <v>0</v>
      </c>
    </row>
    <row r="142" spans="1:16" ht="41.25" customHeight="1" x14ac:dyDescent="0.2">
      <c r="A142" s="4" t="s">
        <v>336</v>
      </c>
      <c r="B142" s="6" t="s">
        <v>335</v>
      </c>
      <c r="C142" s="5" t="s">
        <v>2</v>
      </c>
      <c r="D142" s="2">
        <v>0</v>
      </c>
      <c r="E142" s="2">
        <v>410282.31</v>
      </c>
      <c r="F142" s="2">
        <v>2046.78</v>
      </c>
      <c r="G142" s="2">
        <f>D142+(E142-F142)</f>
        <v>408235.52999999997</v>
      </c>
      <c r="H142" s="2">
        <v>408235.53</v>
      </c>
      <c r="I142" s="2">
        <v>408235.53</v>
      </c>
      <c r="J142" s="2">
        <v>408235.53</v>
      </c>
      <c r="K142" s="2">
        <v>405772.03</v>
      </c>
      <c r="L142" s="2">
        <f>G142-H142</f>
        <v>0</v>
      </c>
      <c r="M142" s="4" t="s">
        <v>334</v>
      </c>
      <c r="N142" s="4" t="s">
        <v>23</v>
      </c>
      <c r="O142" s="3">
        <f>J142/G142</f>
        <v>1.0000000000000002</v>
      </c>
      <c r="P142" s="2">
        <v>0</v>
      </c>
    </row>
    <row r="143" spans="1:16" ht="36" customHeight="1" x14ac:dyDescent="0.2">
      <c r="A143" s="4" t="s">
        <v>333</v>
      </c>
      <c r="B143" s="6" t="s">
        <v>332</v>
      </c>
      <c r="C143" s="5" t="s">
        <v>2</v>
      </c>
      <c r="D143" s="2">
        <v>0</v>
      </c>
      <c r="E143" s="2">
        <v>650279.31000000006</v>
      </c>
      <c r="F143" s="2">
        <v>140892.91</v>
      </c>
      <c r="G143" s="2">
        <f>D143+(E143-F143)</f>
        <v>509386.4</v>
      </c>
      <c r="H143" s="2">
        <v>509386.4</v>
      </c>
      <c r="I143" s="2">
        <v>509386.4</v>
      </c>
      <c r="J143" s="2">
        <v>509386.4</v>
      </c>
      <c r="K143" s="2">
        <v>505486.38</v>
      </c>
      <c r="L143" s="2">
        <f>G143-H143</f>
        <v>0</v>
      </c>
      <c r="M143" s="4" t="s">
        <v>331</v>
      </c>
      <c r="N143" s="4" t="s">
        <v>23</v>
      </c>
      <c r="O143" s="3">
        <f>J143/G143</f>
        <v>1</v>
      </c>
      <c r="P143" s="2">
        <v>32</v>
      </c>
    </row>
    <row r="144" spans="1:16" ht="47.25" customHeight="1" x14ac:dyDescent="0.2">
      <c r="A144" s="4" t="s">
        <v>330</v>
      </c>
      <c r="B144" s="6" t="s">
        <v>114</v>
      </c>
      <c r="C144" s="5" t="s">
        <v>329</v>
      </c>
      <c r="D144" s="2">
        <v>0</v>
      </c>
      <c r="E144" s="2">
        <v>754752.58</v>
      </c>
      <c r="F144" s="2">
        <v>4066.67</v>
      </c>
      <c r="G144" s="2">
        <f>D144+(E144-F144)</f>
        <v>750685.90999999992</v>
      </c>
      <c r="H144" s="2">
        <v>750685.91</v>
      </c>
      <c r="I144" s="2">
        <v>750685.91</v>
      </c>
      <c r="J144" s="2">
        <v>750685.91</v>
      </c>
      <c r="K144" s="2">
        <v>746155.9</v>
      </c>
      <c r="L144" s="2">
        <f>G144-H144</f>
        <v>0</v>
      </c>
      <c r="M144" s="4" t="s">
        <v>31</v>
      </c>
      <c r="N144" s="4" t="s">
        <v>89</v>
      </c>
      <c r="O144" s="3">
        <f>J144/G144</f>
        <v>1.0000000000000002</v>
      </c>
      <c r="P144" s="2">
        <v>0</v>
      </c>
    </row>
    <row r="145" spans="1:16" ht="51" customHeight="1" x14ac:dyDescent="0.2">
      <c r="A145" s="4" t="s">
        <v>328</v>
      </c>
      <c r="B145" s="6" t="s">
        <v>327</v>
      </c>
      <c r="C145" s="5" t="s">
        <v>326</v>
      </c>
      <c r="D145" s="2">
        <v>0</v>
      </c>
      <c r="E145" s="2">
        <v>173718.8</v>
      </c>
      <c r="F145" s="2">
        <v>1162.51</v>
      </c>
      <c r="G145" s="2">
        <f>D145+(E145-F145)</f>
        <v>172556.28999999998</v>
      </c>
      <c r="H145" s="2">
        <v>172556.29</v>
      </c>
      <c r="I145" s="2">
        <v>172556.29</v>
      </c>
      <c r="J145" s="2">
        <v>172556.29</v>
      </c>
      <c r="K145" s="2">
        <v>171515</v>
      </c>
      <c r="L145" s="2">
        <f>G145-H145</f>
        <v>0</v>
      </c>
      <c r="M145" s="4" t="s">
        <v>31</v>
      </c>
      <c r="N145" s="4" t="s">
        <v>89</v>
      </c>
      <c r="O145" s="3">
        <f>J145/G145</f>
        <v>1.0000000000000002</v>
      </c>
      <c r="P145" s="2">
        <v>0</v>
      </c>
    </row>
    <row r="146" spans="1:16" ht="31.5" x14ac:dyDescent="0.2">
      <c r="A146" s="4" t="s">
        <v>325</v>
      </c>
      <c r="B146" s="6" t="s">
        <v>114</v>
      </c>
      <c r="C146" s="5" t="s">
        <v>95</v>
      </c>
      <c r="D146" s="2">
        <v>0</v>
      </c>
      <c r="E146" s="2">
        <v>494494.47</v>
      </c>
      <c r="F146" s="2">
        <v>1250.22</v>
      </c>
      <c r="G146" s="2">
        <f>D146+(E146-F146)</f>
        <v>493244.25</v>
      </c>
      <c r="H146" s="2">
        <v>493244.25</v>
      </c>
      <c r="I146" s="2">
        <v>493244.25</v>
      </c>
      <c r="J146" s="2">
        <v>493244.25</v>
      </c>
      <c r="K146" s="2">
        <v>333688.52</v>
      </c>
      <c r="L146" s="2">
        <f>G146-H146</f>
        <v>0</v>
      </c>
      <c r="M146" s="4" t="s">
        <v>31</v>
      </c>
      <c r="N146" s="4" t="s">
        <v>89</v>
      </c>
      <c r="O146" s="3">
        <f>J146/G146</f>
        <v>1</v>
      </c>
      <c r="P146" s="2">
        <v>0</v>
      </c>
    </row>
    <row r="147" spans="1:16" ht="31.5" x14ac:dyDescent="0.2">
      <c r="A147" s="9" t="s">
        <v>324</v>
      </c>
      <c r="B147" s="6" t="s">
        <v>114</v>
      </c>
      <c r="C147" s="5" t="s">
        <v>252</v>
      </c>
      <c r="D147" s="2">
        <v>0</v>
      </c>
      <c r="E147" s="2">
        <v>1174501.79</v>
      </c>
      <c r="F147" s="2">
        <v>4107.78</v>
      </c>
      <c r="G147" s="2">
        <f>D147+(E147-F147)</f>
        <v>1170394.01</v>
      </c>
      <c r="H147" s="2">
        <v>1170394.01</v>
      </c>
      <c r="I147" s="2">
        <v>1170394.01</v>
      </c>
      <c r="J147" s="2">
        <v>1170394.01</v>
      </c>
      <c r="K147" s="2">
        <v>1163331.29</v>
      </c>
      <c r="L147" s="2">
        <f>G147-H147</f>
        <v>0</v>
      </c>
      <c r="M147" s="4" t="s">
        <v>31</v>
      </c>
      <c r="N147" s="4" t="s">
        <v>89</v>
      </c>
      <c r="O147" s="3">
        <f>J147/G147</f>
        <v>1</v>
      </c>
      <c r="P147" s="2">
        <v>0</v>
      </c>
    </row>
    <row r="148" spans="1:16" ht="31.5" x14ac:dyDescent="0.2">
      <c r="A148" s="4" t="s">
        <v>323</v>
      </c>
      <c r="B148" s="6" t="s">
        <v>114</v>
      </c>
      <c r="C148" s="5" t="s">
        <v>314</v>
      </c>
      <c r="D148" s="2">
        <v>0</v>
      </c>
      <c r="E148" s="2">
        <v>198827.76</v>
      </c>
      <c r="F148" s="2">
        <v>1116.8699999999999</v>
      </c>
      <c r="G148" s="2">
        <f>D148+(E148-F148)</f>
        <v>197710.89</v>
      </c>
      <c r="H148" s="2">
        <v>197710.89</v>
      </c>
      <c r="I148" s="2">
        <v>197710.89</v>
      </c>
      <c r="J148" s="2">
        <v>197710.89</v>
      </c>
      <c r="K148" s="2">
        <v>156241.54999999999</v>
      </c>
      <c r="L148" s="2">
        <f>G148-H148</f>
        <v>0</v>
      </c>
      <c r="M148" s="4" t="s">
        <v>31</v>
      </c>
      <c r="N148" s="4" t="s">
        <v>89</v>
      </c>
      <c r="O148" s="3">
        <f>J148/G148</f>
        <v>1</v>
      </c>
      <c r="P148" s="2">
        <v>0</v>
      </c>
    </row>
    <row r="149" spans="1:16" ht="31.5" x14ac:dyDescent="0.2">
      <c r="A149" s="4" t="s">
        <v>322</v>
      </c>
      <c r="B149" s="6" t="s">
        <v>321</v>
      </c>
      <c r="C149" s="5" t="s">
        <v>140</v>
      </c>
      <c r="D149" s="2">
        <v>0</v>
      </c>
      <c r="E149" s="2">
        <v>751154.46</v>
      </c>
      <c r="F149" s="2">
        <v>31.05</v>
      </c>
      <c r="G149" s="2">
        <f>D149+(E149-F149)</f>
        <v>751123.40999999992</v>
      </c>
      <c r="H149" s="2">
        <v>751123.41</v>
      </c>
      <c r="I149" s="2">
        <v>751123.41</v>
      </c>
      <c r="J149" s="2">
        <v>751123.41</v>
      </c>
      <c r="K149" s="2">
        <v>746590.77</v>
      </c>
      <c r="L149" s="2">
        <f>G149-H149</f>
        <v>0</v>
      </c>
      <c r="M149" s="4" t="s">
        <v>31</v>
      </c>
      <c r="N149" s="4" t="s">
        <v>89</v>
      </c>
      <c r="O149" s="3">
        <f>J149/G149</f>
        <v>1.0000000000000002</v>
      </c>
      <c r="P149" s="2">
        <v>0</v>
      </c>
    </row>
    <row r="150" spans="1:16" ht="31.5" x14ac:dyDescent="0.2">
      <c r="A150" s="4" t="s">
        <v>320</v>
      </c>
      <c r="B150" s="6" t="s">
        <v>114</v>
      </c>
      <c r="C150" s="5" t="s">
        <v>319</v>
      </c>
      <c r="D150" s="2">
        <v>0</v>
      </c>
      <c r="E150" s="2">
        <v>2307427.65</v>
      </c>
      <c r="F150" s="2">
        <v>4072.49</v>
      </c>
      <c r="G150" s="2">
        <f>D150+(E150-F150)</f>
        <v>2303355.1599999997</v>
      </c>
      <c r="H150" s="2">
        <v>2303355.16</v>
      </c>
      <c r="I150" s="2">
        <v>2303355.16</v>
      </c>
      <c r="J150" s="2">
        <v>2303355.16</v>
      </c>
      <c r="K150" s="2">
        <v>2289455.61</v>
      </c>
      <c r="L150" s="2">
        <f>G150-H150</f>
        <v>0</v>
      </c>
      <c r="M150" s="4" t="s">
        <v>31</v>
      </c>
      <c r="N150" s="4" t="s">
        <v>89</v>
      </c>
      <c r="O150" s="3">
        <f>J150/G150</f>
        <v>1.0000000000000002</v>
      </c>
      <c r="P150" s="2">
        <v>0</v>
      </c>
    </row>
    <row r="151" spans="1:16" ht="31.5" x14ac:dyDescent="0.2">
      <c r="A151" s="4" t="s">
        <v>318</v>
      </c>
      <c r="B151" s="6" t="s">
        <v>114</v>
      </c>
      <c r="C151" s="5" t="s">
        <v>317</v>
      </c>
      <c r="D151" s="2">
        <v>0</v>
      </c>
      <c r="E151" s="2">
        <v>527173.46</v>
      </c>
      <c r="F151" s="2">
        <v>1540.71</v>
      </c>
      <c r="G151" s="2">
        <f>D151+(E151-F151)</f>
        <v>525632.75</v>
      </c>
      <c r="H151" s="2">
        <v>525632.75</v>
      </c>
      <c r="I151" s="2">
        <v>525632.75</v>
      </c>
      <c r="J151" s="2">
        <v>525632.75</v>
      </c>
      <c r="K151" s="2">
        <v>455707.44</v>
      </c>
      <c r="L151" s="2">
        <f>G151-H151</f>
        <v>0</v>
      </c>
      <c r="M151" s="4" t="s">
        <v>31</v>
      </c>
      <c r="N151" s="4" t="s">
        <v>89</v>
      </c>
      <c r="O151" s="3">
        <f>J151/G151</f>
        <v>1</v>
      </c>
      <c r="P151" s="2">
        <v>0</v>
      </c>
    </row>
    <row r="152" spans="1:16" ht="31.5" x14ac:dyDescent="0.2">
      <c r="A152" s="4" t="s">
        <v>316</v>
      </c>
      <c r="B152" s="6" t="s">
        <v>315</v>
      </c>
      <c r="C152" s="5" t="s">
        <v>314</v>
      </c>
      <c r="D152" s="2">
        <v>0</v>
      </c>
      <c r="E152" s="2">
        <v>1431841.05</v>
      </c>
      <c r="F152" s="2">
        <v>4194.33</v>
      </c>
      <c r="G152" s="2">
        <f>D152+(E152-F152)</f>
        <v>1427646.72</v>
      </c>
      <c r="H152" s="2">
        <v>1427646.72</v>
      </c>
      <c r="I152" s="2">
        <v>1427646.72</v>
      </c>
      <c r="J152" s="2">
        <v>1427646.72</v>
      </c>
      <c r="K152" s="2">
        <v>1419031.61</v>
      </c>
      <c r="L152" s="2">
        <f>G152-H152</f>
        <v>0</v>
      </c>
      <c r="M152" s="4" t="s">
        <v>31</v>
      </c>
      <c r="N152" s="4" t="s">
        <v>70</v>
      </c>
      <c r="O152" s="3">
        <f>J152/G152</f>
        <v>1</v>
      </c>
      <c r="P152" s="2">
        <v>9</v>
      </c>
    </row>
    <row r="153" spans="1:16" ht="42" x14ac:dyDescent="0.2">
      <c r="A153" s="4" t="s">
        <v>313</v>
      </c>
      <c r="B153" s="6" t="s">
        <v>312</v>
      </c>
      <c r="C153" s="5" t="s">
        <v>2</v>
      </c>
      <c r="D153" s="2">
        <v>0</v>
      </c>
      <c r="E153" s="2">
        <v>352314.61</v>
      </c>
      <c r="F153" s="2">
        <v>2427.16</v>
      </c>
      <c r="G153" s="2">
        <f>D153+(E153-F153)</f>
        <v>349887.45</v>
      </c>
      <c r="H153" s="2">
        <v>349887.45</v>
      </c>
      <c r="I153" s="2">
        <v>349887.45</v>
      </c>
      <c r="J153" s="2">
        <v>349887.45</v>
      </c>
      <c r="K153" s="2">
        <v>347776.07</v>
      </c>
      <c r="L153" s="2">
        <f>G153-H153</f>
        <v>0</v>
      </c>
      <c r="M153" s="4" t="s">
        <v>31</v>
      </c>
      <c r="N153" s="4" t="s">
        <v>70</v>
      </c>
      <c r="O153" s="3">
        <f>J153/G153</f>
        <v>1</v>
      </c>
      <c r="P153" s="2">
        <v>0</v>
      </c>
    </row>
    <row r="154" spans="1:16" ht="31.5" x14ac:dyDescent="0.2">
      <c r="A154" s="4" t="s">
        <v>311</v>
      </c>
      <c r="B154" s="6" t="s">
        <v>310</v>
      </c>
      <c r="C154" s="5" t="s">
        <v>138</v>
      </c>
      <c r="D154" s="2">
        <v>0</v>
      </c>
      <c r="E154" s="2">
        <v>1558178.4</v>
      </c>
      <c r="F154" s="2">
        <v>4035.02</v>
      </c>
      <c r="G154" s="2">
        <f>D154+(E154-F154)</f>
        <v>1554143.38</v>
      </c>
      <c r="H154" s="2">
        <v>1554143.38</v>
      </c>
      <c r="I154" s="2">
        <v>1554143.38</v>
      </c>
      <c r="J154" s="2">
        <v>1554143.38</v>
      </c>
      <c r="K154" s="2">
        <v>1544764.93</v>
      </c>
      <c r="L154" s="2">
        <f>G154-H154</f>
        <v>0</v>
      </c>
      <c r="M154" s="4" t="s">
        <v>31</v>
      </c>
      <c r="N154" s="4" t="s">
        <v>70</v>
      </c>
      <c r="O154" s="3">
        <f>J154/G154</f>
        <v>1</v>
      </c>
      <c r="P154" s="2">
        <v>0</v>
      </c>
    </row>
    <row r="155" spans="1:16" ht="31.5" x14ac:dyDescent="0.2">
      <c r="A155" s="4" t="s">
        <v>309</v>
      </c>
      <c r="B155" s="6" t="s">
        <v>308</v>
      </c>
      <c r="C155" s="5" t="s">
        <v>307</v>
      </c>
      <c r="D155" s="2">
        <v>0</v>
      </c>
      <c r="E155" s="2">
        <v>1705389</v>
      </c>
      <c r="F155" s="2">
        <v>3975.11</v>
      </c>
      <c r="G155" s="2">
        <f>D155+(E155-F155)</f>
        <v>1701413.89</v>
      </c>
      <c r="H155" s="2">
        <v>1701413.89</v>
      </c>
      <c r="I155" s="2">
        <v>1701413.89</v>
      </c>
      <c r="J155" s="2">
        <v>1701413.89</v>
      </c>
      <c r="K155" s="2">
        <v>1691146.74</v>
      </c>
      <c r="L155" s="2">
        <f>G155-H155</f>
        <v>0</v>
      </c>
      <c r="M155" s="4" t="s">
        <v>31</v>
      </c>
      <c r="N155" s="4" t="s">
        <v>70</v>
      </c>
      <c r="O155" s="3">
        <f>J155/G155</f>
        <v>1</v>
      </c>
      <c r="P155" s="2">
        <v>0</v>
      </c>
    </row>
    <row r="156" spans="1:16" ht="21" x14ac:dyDescent="0.2">
      <c r="A156" s="4" t="s">
        <v>306</v>
      </c>
      <c r="B156" s="6" t="s">
        <v>305</v>
      </c>
      <c r="C156" s="5" t="s">
        <v>304</v>
      </c>
      <c r="D156" s="2">
        <v>0</v>
      </c>
      <c r="E156" s="2">
        <v>926098.9</v>
      </c>
      <c r="F156" s="2">
        <v>4623.37</v>
      </c>
      <c r="G156" s="2">
        <f>D156+(E156-F156)</f>
        <v>921475.53</v>
      </c>
      <c r="H156" s="2">
        <v>921475.53</v>
      </c>
      <c r="I156" s="2">
        <v>921475.53</v>
      </c>
      <c r="J156" s="2">
        <v>921475.53</v>
      </c>
      <c r="K156" s="2">
        <v>915914.89</v>
      </c>
      <c r="L156" s="2">
        <f>G156-H156</f>
        <v>0</v>
      </c>
      <c r="M156" s="4" t="s">
        <v>31</v>
      </c>
      <c r="N156" s="4" t="s">
        <v>70</v>
      </c>
      <c r="O156" s="3">
        <f>J156/G156</f>
        <v>1</v>
      </c>
      <c r="P156" s="2">
        <v>0</v>
      </c>
    </row>
    <row r="157" spans="1:16" ht="31.5" x14ac:dyDescent="0.2">
      <c r="A157" s="4" t="s">
        <v>303</v>
      </c>
      <c r="B157" s="6" t="s">
        <v>302</v>
      </c>
      <c r="C157" s="5" t="s">
        <v>71</v>
      </c>
      <c r="D157" s="2">
        <v>0</v>
      </c>
      <c r="E157" s="2">
        <v>1068678.07</v>
      </c>
      <c r="F157" s="2">
        <v>41696.68</v>
      </c>
      <c r="G157" s="2">
        <f>D157+(E157-F157)</f>
        <v>1026981.39</v>
      </c>
      <c r="H157" s="2">
        <v>1026981.39</v>
      </c>
      <c r="I157" s="2">
        <v>1026981.39</v>
      </c>
      <c r="J157" s="2">
        <v>1026981.39</v>
      </c>
      <c r="K157" s="2">
        <v>1020784.1</v>
      </c>
      <c r="L157" s="2">
        <f>G157-H157</f>
        <v>0</v>
      </c>
      <c r="M157" s="4" t="s">
        <v>31</v>
      </c>
      <c r="N157" s="4" t="s">
        <v>70</v>
      </c>
      <c r="O157" s="3">
        <f>J157/G157</f>
        <v>1</v>
      </c>
      <c r="P157" s="2">
        <v>0</v>
      </c>
    </row>
    <row r="158" spans="1:16" ht="31.5" x14ac:dyDescent="0.2">
      <c r="A158" s="4" t="s">
        <v>301</v>
      </c>
      <c r="B158" s="6" t="s">
        <v>300</v>
      </c>
      <c r="C158" s="5" t="s">
        <v>103</v>
      </c>
      <c r="D158" s="2">
        <v>0</v>
      </c>
      <c r="E158" s="2">
        <v>1578123.87</v>
      </c>
      <c r="F158" s="2">
        <v>3996.34</v>
      </c>
      <c r="G158" s="2">
        <f>D158+(E158-F158)</f>
        <v>1574127.53</v>
      </c>
      <c r="H158" s="2">
        <v>1574127.53</v>
      </c>
      <c r="I158" s="2">
        <v>1574127.53</v>
      </c>
      <c r="J158" s="2">
        <v>1574127.53</v>
      </c>
      <c r="K158" s="2">
        <v>1564628.48</v>
      </c>
      <c r="L158" s="2">
        <f>G158-H158</f>
        <v>0</v>
      </c>
      <c r="M158" s="4" t="s">
        <v>31</v>
      </c>
      <c r="N158" s="4" t="s">
        <v>70</v>
      </c>
      <c r="O158" s="3">
        <f>J158/G158</f>
        <v>1</v>
      </c>
      <c r="P158" s="2">
        <v>0</v>
      </c>
    </row>
    <row r="159" spans="1:16" ht="21" x14ac:dyDescent="0.2">
      <c r="A159" s="4" t="s">
        <v>299</v>
      </c>
      <c r="B159" s="6" t="s">
        <v>298</v>
      </c>
      <c r="C159" s="5" t="s">
        <v>202</v>
      </c>
      <c r="D159" s="2">
        <v>0</v>
      </c>
      <c r="E159" s="2">
        <v>926098.9</v>
      </c>
      <c r="F159" s="2">
        <v>3440.38</v>
      </c>
      <c r="G159" s="2">
        <f>D159+(E159-F159)</f>
        <v>922658.52</v>
      </c>
      <c r="H159" s="2">
        <v>922658.52</v>
      </c>
      <c r="I159" s="2">
        <v>922658.52</v>
      </c>
      <c r="J159" s="2">
        <v>922658.52</v>
      </c>
      <c r="K159" s="2">
        <v>917090.75</v>
      </c>
      <c r="L159" s="2">
        <f>G159-H159</f>
        <v>0</v>
      </c>
      <c r="M159" s="4" t="s">
        <v>31</v>
      </c>
      <c r="N159" s="4" t="s">
        <v>70</v>
      </c>
      <c r="O159" s="3">
        <f>J159/G159</f>
        <v>1</v>
      </c>
      <c r="P159" s="2">
        <v>0</v>
      </c>
    </row>
    <row r="160" spans="1:16" ht="42" x14ac:dyDescent="0.2">
      <c r="A160" s="4" t="s">
        <v>297</v>
      </c>
      <c r="B160" s="6" t="s">
        <v>296</v>
      </c>
      <c r="C160" s="5" t="s">
        <v>2</v>
      </c>
      <c r="D160" s="2">
        <v>0</v>
      </c>
      <c r="E160" s="2">
        <v>377238.15</v>
      </c>
      <c r="F160" s="2">
        <v>2174.98</v>
      </c>
      <c r="G160" s="2">
        <f>D160+(E160-F160)</f>
        <v>375063.17000000004</v>
      </c>
      <c r="H160" s="2">
        <v>375063.17</v>
      </c>
      <c r="I160" s="2">
        <v>375063.17</v>
      </c>
      <c r="J160" s="2">
        <v>375063.17</v>
      </c>
      <c r="K160" s="2">
        <v>372799.86</v>
      </c>
      <c r="L160" s="2">
        <f>G160-H160</f>
        <v>0</v>
      </c>
      <c r="M160" s="4" t="s">
        <v>31</v>
      </c>
      <c r="N160" s="4" t="s">
        <v>70</v>
      </c>
      <c r="O160" s="3">
        <f>J160/G160</f>
        <v>0.99999999999999989</v>
      </c>
      <c r="P160" s="2">
        <v>0</v>
      </c>
    </row>
    <row r="161" spans="1:16" ht="31.5" x14ac:dyDescent="0.2">
      <c r="A161" s="4" t="s">
        <v>295</v>
      </c>
      <c r="B161" s="6" t="s">
        <v>294</v>
      </c>
      <c r="C161" s="5" t="s">
        <v>2</v>
      </c>
      <c r="D161" s="2">
        <v>0</v>
      </c>
      <c r="E161" s="2">
        <v>887147.09</v>
      </c>
      <c r="F161" s="2">
        <v>3713.15</v>
      </c>
      <c r="G161" s="2">
        <f>D161+(E161-F161)</f>
        <v>883433.94</v>
      </c>
      <c r="H161" s="2">
        <v>883433.94</v>
      </c>
      <c r="I161" s="2">
        <v>883433.94</v>
      </c>
      <c r="J161" s="2">
        <v>883433.94</v>
      </c>
      <c r="K161" s="2">
        <v>878102.88</v>
      </c>
      <c r="L161" s="2">
        <f>G161-H161</f>
        <v>0</v>
      </c>
      <c r="M161" s="4" t="s">
        <v>31</v>
      </c>
      <c r="N161" s="4" t="s">
        <v>70</v>
      </c>
      <c r="O161" s="3">
        <f>J161/G161</f>
        <v>1</v>
      </c>
      <c r="P161" s="2">
        <v>0</v>
      </c>
    </row>
    <row r="162" spans="1:16" ht="31.5" x14ac:dyDescent="0.2">
      <c r="A162" s="4" t="s">
        <v>293</v>
      </c>
      <c r="B162" s="6" t="s">
        <v>292</v>
      </c>
      <c r="C162" s="5" t="s">
        <v>93</v>
      </c>
      <c r="D162" s="2">
        <v>0</v>
      </c>
      <c r="E162" s="2">
        <v>216385.82</v>
      </c>
      <c r="F162" s="2">
        <v>1994.71</v>
      </c>
      <c r="G162" s="2">
        <f>D162+(E162-F162)</f>
        <v>214391.11000000002</v>
      </c>
      <c r="H162" s="2">
        <v>214391.11</v>
      </c>
      <c r="I162" s="2">
        <v>214391.11</v>
      </c>
      <c r="J162" s="2">
        <v>214391.11</v>
      </c>
      <c r="K162" s="2">
        <v>213097.37</v>
      </c>
      <c r="L162" s="2">
        <f>G162-H162</f>
        <v>0</v>
      </c>
      <c r="M162" s="4" t="s">
        <v>31</v>
      </c>
      <c r="N162" s="4" t="s">
        <v>289</v>
      </c>
      <c r="O162" s="3">
        <f>J162/G162</f>
        <v>0.99999999999999989</v>
      </c>
      <c r="P162" s="2">
        <v>0</v>
      </c>
    </row>
    <row r="163" spans="1:16" ht="31.5" x14ac:dyDescent="0.2">
      <c r="A163" s="4" t="s">
        <v>291</v>
      </c>
      <c r="B163" s="6" t="s">
        <v>290</v>
      </c>
      <c r="C163" s="5" t="s">
        <v>71</v>
      </c>
      <c r="D163" s="2">
        <v>0</v>
      </c>
      <c r="E163" s="2">
        <v>216385.82</v>
      </c>
      <c r="F163" s="2">
        <v>2103.65</v>
      </c>
      <c r="G163" s="2">
        <f>D163+(E163-F163)</f>
        <v>214282.17</v>
      </c>
      <c r="H163" s="2">
        <v>214282.17</v>
      </c>
      <c r="I163" s="2">
        <v>214282.17</v>
      </c>
      <c r="J163" s="2">
        <v>214282.17</v>
      </c>
      <c r="K163" s="2">
        <v>143960.01</v>
      </c>
      <c r="L163" s="2">
        <f>G163-H163</f>
        <v>0</v>
      </c>
      <c r="M163" s="4" t="s">
        <v>31</v>
      </c>
      <c r="N163" s="4" t="s">
        <v>289</v>
      </c>
      <c r="O163" s="3">
        <f>J163/G163</f>
        <v>1</v>
      </c>
      <c r="P163" s="2">
        <v>0</v>
      </c>
    </row>
    <row r="164" spans="1:16" ht="21" x14ac:dyDescent="0.2">
      <c r="A164" s="4" t="s">
        <v>288</v>
      </c>
      <c r="B164" s="6" t="s">
        <v>287</v>
      </c>
      <c r="C164" s="5" t="s">
        <v>71</v>
      </c>
      <c r="D164" s="2">
        <v>0</v>
      </c>
      <c r="E164" s="2">
        <v>2412253.27</v>
      </c>
      <c r="F164" s="2">
        <v>4071.12</v>
      </c>
      <c r="G164" s="2">
        <f>D164+(E164-F164)</f>
        <v>2408182.15</v>
      </c>
      <c r="H164" s="2">
        <v>2408182.15</v>
      </c>
      <c r="I164" s="2">
        <v>2408182.15</v>
      </c>
      <c r="J164" s="2">
        <v>2408182.15</v>
      </c>
      <c r="K164" s="2">
        <v>2200792.31</v>
      </c>
      <c r="L164" s="2">
        <f>G164-H164</f>
        <v>0</v>
      </c>
      <c r="M164" s="4" t="s">
        <v>286</v>
      </c>
      <c r="N164" s="4" t="s">
        <v>23</v>
      </c>
      <c r="O164" s="3">
        <f>J164/G164</f>
        <v>1</v>
      </c>
      <c r="P164" s="2">
        <v>0</v>
      </c>
    </row>
    <row r="165" spans="1:16" x14ac:dyDescent="0.2">
      <c r="A165" s="4" t="s">
        <v>285</v>
      </c>
      <c r="B165" s="6" t="s">
        <v>192</v>
      </c>
      <c r="C165" s="5" t="s">
        <v>284</v>
      </c>
      <c r="D165" s="2">
        <v>0</v>
      </c>
      <c r="E165" s="2">
        <v>144000</v>
      </c>
      <c r="F165" s="2">
        <v>97.88</v>
      </c>
      <c r="G165" s="2">
        <f>D165+(E165-F165)</f>
        <v>143902.12</v>
      </c>
      <c r="H165" s="2">
        <v>143902.12</v>
      </c>
      <c r="I165" s="2">
        <v>143902.12</v>
      </c>
      <c r="J165" s="2">
        <v>143902.12</v>
      </c>
      <c r="K165" s="2">
        <v>143902.12</v>
      </c>
      <c r="L165" s="2">
        <f>G165-H165</f>
        <v>0</v>
      </c>
      <c r="M165" s="4" t="s">
        <v>234</v>
      </c>
      <c r="N165" s="4" t="s">
        <v>197</v>
      </c>
      <c r="O165" s="3">
        <f>J165/G165</f>
        <v>1</v>
      </c>
      <c r="P165" s="2">
        <v>100</v>
      </c>
    </row>
    <row r="166" spans="1:16" ht="21" x14ac:dyDescent="0.2">
      <c r="A166" s="4" t="s">
        <v>283</v>
      </c>
      <c r="B166" s="6" t="s">
        <v>192</v>
      </c>
      <c r="C166" s="5" t="s">
        <v>282</v>
      </c>
      <c r="D166" s="2">
        <v>0</v>
      </c>
      <c r="E166" s="2">
        <v>144000</v>
      </c>
      <c r="F166" s="2">
        <v>97.88</v>
      </c>
      <c r="G166" s="2">
        <f>D166+(E166-F166)</f>
        <v>143902.12</v>
      </c>
      <c r="H166" s="2">
        <v>143902.12</v>
      </c>
      <c r="I166" s="2">
        <v>143902.12</v>
      </c>
      <c r="J166" s="2">
        <v>143902.12</v>
      </c>
      <c r="K166" s="2">
        <v>143902.12</v>
      </c>
      <c r="L166" s="2">
        <f>G166-H166</f>
        <v>0</v>
      </c>
      <c r="M166" s="4" t="s">
        <v>234</v>
      </c>
      <c r="N166" s="4" t="s">
        <v>197</v>
      </c>
      <c r="O166" s="3">
        <f>J166/G166</f>
        <v>1</v>
      </c>
      <c r="P166" s="2">
        <v>100</v>
      </c>
    </row>
    <row r="167" spans="1:16" ht="21" x14ac:dyDescent="0.2">
      <c r="A167" s="4" t="s">
        <v>281</v>
      </c>
      <c r="B167" s="6" t="s">
        <v>192</v>
      </c>
      <c r="C167" s="5" t="s">
        <v>280</v>
      </c>
      <c r="D167" s="2">
        <v>0</v>
      </c>
      <c r="E167" s="2">
        <v>72000</v>
      </c>
      <c r="F167" s="2">
        <v>48.79</v>
      </c>
      <c r="G167" s="2">
        <f>D167+(E167-F167)</f>
        <v>71951.210000000006</v>
      </c>
      <c r="H167" s="2">
        <v>71951.210000000006</v>
      </c>
      <c r="I167" s="2">
        <v>71951.210000000006</v>
      </c>
      <c r="J167" s="2">
        <v>71951.210000000006</v>
      </c>
      <c r="K167" s="2">
        <v>71951.210000000006</v>
      </c>
      <c r="L167" s="2">
        <f>G167-H167</f>
        <v>0</v>
      </c>
      <c r="M167" s="4" t="s">
        <v>217</v>
      </c>
      <c r="N167" s="4" t="s">
        <v>197</v>
      </c>
      <c r="O167" s="3">
        <f>J167/G167</f>
        <v>1</v>
      </c>
      <c r="P167" s="2">
        <v>100</v>
      </c>
    </row>
    <row r="168" spans="1:16" ht="21" x14ac:dyDescent="0.2">
      <c r="A168" s="4" t="s">
        <v>279</v>
      </c>
      <c r="B168" s="6" t="s">
        <v>199</v>
      </c>
      <c r="C168" s="5" t="s">
        <v>278</v>
      </c>
      <c r="D168" s="2">
        <v>0</v>
      </c>
      <c r="E168" s="2">
        <v>96000</v>
      </c>
      <c r="F168" s="2">
        <v>65.069999999999993</v>
      </c>
      <c r="G168" s="2">
        <f>D168+(E168-F168)</f>
        <v>95934.93</v>
      </c>
      <c r="H168" s="2">
        <v>95934.93</v>
      </c>
      <c r="I168" s="2">
        <v>95934.93</v>
      </c>
      <c r="J168" s="2">
        <v>95934.93</v>
      </c>
      <c r="K168" s="2">
        <v>95934.93</v>
      </c>
      <c r="L168" s="2">
        <f>G168-H168</f>
        <v>0</v>
      </c>
      <c r="M168" s="4" t="s">
        <v>204</v>
      </c>
      <c r="N168" s="4" t="s">
        <v>197</v>
      </c>
      <c r="O168" s="3">
        <f>J168/G168</f>
        <v>1</v>
      </c>
      <c r="P168" s="2">
        <v>100</v>
      </c>
    </row>
    <row r="169" spans="1:16" ht="21" x14ac:dyDescent="0.2">
      <c r="A169" s="4" t="s">
        <v>277</v>
      </c>
      <c r="B169" s="6" t="s">
        <v>199</v>
      </c>
      <c r="C169" s="5" t="s">
        <v>276</v>
      </c>
      <c r="D169" s="2">
        <v>0</v>
      </c>
      <c r="E169" s="2">
        <v>96000</v>
      </c>
      <c r="F169" s="2">
        <v>65.069999999999993</v>
      </c>
      <c r="G169" s="2">
        <f>D169+(E169-F169)</f>
        <v>95934.93</v>
      </c>
      <c r="H169" s="2">
        <v>95934.93</v>
      </c>
      <c r="I169" s="2">
        <v>95934.93</v>
      </c>
      <c r="J169" s="2">
        <v>95934.93</v>
      </c>
      <c r="K169" s="2">
        <v>95934.93</v>
      </c>
      <c r="L169" s="2">
        <f>G169-H169</f>
        <v>0</v>
      </c>
      <c r="M169" s="4" t="s">
        <v>204</v>
      </c>
      <c r="N169" s="4" t="s">
        <v>197</v>
      </c>
      <c r="O169" s="3">
        <f>J169/G169</f>
        <v>1</v>
      </c>
      <c r="P169" s="2">
        <v>100</v>
      </c>
    </row>
    <row r="170" spans="1:16" ht="21" x14ac:dyDescent="0.2">
      <c r="A170" s="4" t="s">
        <v>275</v>
      </c>
      <c r="B170" s="6" t="s">
        <v>199</v>
      </c>
      <c r="C170" s="5" t="s">
        <v>274</v>
      </c>
      <c r="D170" s="2">
        <v>0</v>
      </c>
      <c r="E170" s="2">
        <v>96000</v>
      </c>
      <c r="F170" s="2">
        <v>65.069999999999993</v>
      </c>
      <c r="G170" s="2">
        <f>D170+(E170-F170)</f>
        <v>95934.93</v>
      </c>
      <c r="H170" s="2">
        <v>95934.93</v>
      </c>
      <c r="I170" s="2">
        <v>95934.93</v>
      </c>
      <c r="J170" s="2">
        <v>95934.93</v>
      </c>
      <c r="K170" s="2">
        <v>95934.93</v>
      </c>
      <c r="L170" s="2">
        <f>G170-H170</f>
        <v>0</v>
      </c>
      <c r="M170" s="4" t="s">
        <v>204</v>
      </c>
      <c r="N170" s="4" t="s">
        <v>197</v>
      </c>
      <c r="O170" s="3">
        <f>J170/G170</f>
        <v>1</v>
      </c>
      <c r="P170" s="2">
        <v>100</v>
      </c>
    </row>
    <row r="171" spans="1:16" ht="21" x14ac:dyDescent="0.2">
      <c r="A171" s="4" t="s">
        <v>273</v>
      </c>
      <c r="B171" s="6" t="s">
        <v>199</v>
      </c>
      <c r="C171" s="5" t="s">
        <v>272</v>
      </c>
      <c r="D171" s="2">
        <v>0</v>
      </c>
      <c r="E171" s="2">
        <v>96000</v>
      </c>
      <c r="F171" s="2">
        <v>65.069999999999993</v>
      </c>
      <c r="G171" s="2">
        <f>D171+(E171-F171)</f>
        <v>95934.93</v>
      </c>
      <c r="H171" s="2">
        <v>95934.93</v>
      </c>
      <c r="I171" s="2">
        <v>95934.93</v>
      </c>
      <c r="J171" s="2">
        <v>95934.93</v>
      </c>
      <c r="K171" s="2">
        <v>95934.93</v>
      </c>
      <c r="L171" s="2">
        <f>G171-H171</f>
        <v>0</v>
      </c>
      <c r="M171" s="4" t="s">
        <v>204</v>
      </c>
      <c r="N171" s="4" t="s">
        <v>197</v>
      </c>
      <c r="O171" s="3">
        <f>J171/G171</f>
        <v>1</v>
      </c>
      <c r="P171" s="2">
        <v>100</v>
      </c>
    </row>
    <row r="172" spans="1:16" ht="21" x14ac:dyDescent="0.2">
      <c r="A172" s="4" t="s">
        <v>271</v>
      </c>
      <c r="B172" s="8" t="s">
        <v>199</v>
      </c>
      <c r="C172" s="5" t="s">
        <v>270</v>
      </c>
      <c r="D172" s="2">
        <v>0</v>
      </c>
      <c r="E172" s="2">
        <v>144000</v>
      </c>
      <c r="F172" s="2">
        <v>97.88</v>
      </c>
      <c r="G172" s="2">
        <f>D172+(E172-F172)</f>
        <v>143902.12</v>
      </c>
      <c r="H172" s="2">
        <v>143902.12</v>
      </c>
      <c r="I172" s="2">
        <v>143902.12</v>
      </c>
      <c r="J172" s="2">
        <v>143902.12</v>
      </c>
      <c r="K172" s="2">
        <v>143902.12</v>
      </c>
      <c r="L172" s="2">
        <f>G172-H172</f>
        <v>0</v>
      </c>
      <c r="M172" s="4" t="s">
        <v>234</v>
      </c>
      <c r="N172" s="4" t="s">
        <v>197</v>
      </c>
      <c r="O172" s="3">
        <f>J172/G172</f>
        <v>1</v>
      </c>
      <c r="P172" s="2">
        <v>100</v>
      </c>
    </row>
    <row r="173" spans="1:16" ht="35.25" customHeight="1" x14ac:dyDescent="0.2">
      <c r="A173" s="4" t="s">
        <v>269</v>
      </c>
      <c r="B173" s="6" t="s">
        <v>199</v>
      </c>
      <c r="C173" s="5" t="s">
        <v>268</v>
      </c>
      <c r="D173" s="2">
        <v>0</v>
      </c>
      <c r="E173" s="2">
        <v>96000</v>
      </c>
      <c r="F173" s="2">
        <v>65.069999999999993</v>
      </c>
      <c r="G173" s="2">
        <f>D173+(E173-F173)</f>
        <v>95934.93</v>
      </c>
      <c r="H173" s="2">
        <v>95934.93</v>
      </c>
      <c r="I173" s="2">
        <v>95934.93</v>
      </c>
      <c r="J173" s="2">
        <v>95934.93</v>
      </c>
      <c r="K173" s="2">
        <v>95934.93</v>
      </c>
      <c r="L173" s="2">
        <f>G173-H173</f>
        <v>0</v>
      </c>
      <c r="M173" s="4" t="s">
        <v>204</v>
      </c>
      <c r="N173" s="4" t="s">
        <v>197</v>
      </c>
      <c r="O173" s="3">
        <f>J173/G173</f>
        <v>1</v>
      </c>
      <c r="P173" s="2">
        <v>100</v>
      </c>
    </row>
    <row r="174" spans="1:16" ht="33.75" customHeight="1" x14ac:dyDescent="0.2">
      <c r="A174" s="4" t="s">
        <v>267</v>
      </c>
      <c r="B174" s="8" t="s">
        <v>199</v>
      </c>
      <c r="C174" s="5" t="s">
        <v>266</v>
      </c>
      <c r="D174" s="2">
        <v>0</v>
      </c>
      <c r="E174" s="2">
        <v>144000</v>
      </c>
      <c r="F174" s="2">
        <v>97.88</v>
      </c>
      <c r="G174" s="2">
        <f>D174+(E174-F174)</f>
        <v>143902.12</v>
      </c>
      <c r="H174" s="2">
        <v>143902.12</v>
      </c>
      <c r="I174" s="2">
        <v>143902.12</v>
      </c>
      <c r="J174" s="2">
        <v>143902.12</v>
      </c>
      <c r="K174" s="2">
        <v>143902.12</v>
      </c>
      <c r="L174" s="2">
        <f>G174-H174</f>
        <v>0</v>
      </c>
      <c r="M174" s="4" t="s">
        <v>234</v>
      </c>
      <c r="N174" s="4" t="s">
        <v>197</v>
      </c>
      <c r="O174" s="3">
        <f>J174/G174</f>
        <v>1</v>
      </c>
      <c r="P174" s="2">
        <v>100</v>
      </c>
    </row>
    <row r="175" spans="1:16" ht="36.75" customHeight="1" x14ac:dyDescent="0.2">
      <c r="A175" s="4" t="s">
        <v>265</v>
      </c>
      <c r="B175" s="6" t="s">
        <v>199</v>
      </c>
      <c r="C175" s="5" t="s">
        <v>264</v>
      </c>
      <c r="D175" s="2">
        <v>0</v>
      </c>
      <c r="E175" s="2">
        <v>96000</v>
      </c>
      <c r="F175" s="2">
        <v>65.069999999999993</v>
      </c>
      <c r="G175" s="2">
        <f>D175+(E175-F175)</f>
        <v>95934.93</v>
      </c>
      <c r="H175" s="2">
        <v>95934.93</v>
      </c>
      <c r="I175" s="2">
        <v>95934.93</v>
      </c>
      <c r="J175" s="2">
        <v>95934.93</v>
      </c>
      <c r="K175" s="2">
        <v>95934.93</v>
      </c>
      <c r="L175" s="2">
        <f>G175-H175</f>
        <v>0</v>
      </c>
      <c r="M175" s="4" t="s">
        <v>204</v>
      </c>
      <c r="N175" s="4" t="s">
        <v>197</v>
      </c>
      <c r="O175" s="3">
        <f>J175/G175</f>
        <v>1</v>
      </c>
      <c r="P175" s="2">
        <v>100</v>
      </c>
    </row>
    <row r="176" spans="1:16" ht="30" customHeight="1" x14ac:dyDescent="0.2">
      <c r="A176" s="4" t="s">
        <v>263</v>
      </c>
      <c r="B176" s="6" t="s">
        <v>199</v>
      </c>
      <c r="C176" s="5" t="s">
        <v>262</v>
      </c>
      <c r="D176" s="2">
        <v>0</v>
      </c>
      <c r="E176" s="2">
        <v>96000</v>
      </c>
      <c r="F176" s="2">
        <v>65.069999999999993</v>
      </c>
      <c r="G176" s="2">
        <f>D176+(E176-F176)</f>
        <v>95934.93</v>
      </c>
      <c r="H176" s="2">
        <v>95934.93</v>
      </c>
      <c r="I176" s="2">
        <v>95934.93</v>
      </c>
      <c r="J176" s="2">
        <v>95934.93</v>
      </c>
      <c r="K176" s="2">
        <v>95934.93</v>
      </c>
      <c r="L176" s="2">
        <f>G176-H176</f>
        <v>0</v>
      </c>
      <c r="M176" s="4" t="s">
        <v>204</v>
      </c>
      <c r="N176" s="4" t="s">
        <v>197</v>
      </c>
      <c r="O176" s="3">
        <f>J176/G176</f>
        <v>1</v>
      </c>
      <c r="P176" s="2">
        <v>100</v>
      </c>
    </row>
    <row r="177" spans="1:16" ht="26.25" customHeight="1" x14ac:dyDescent="0.2">
      <c r="A177" s="4" t="s">
        <v>261</v>
      </c>
      <c r="B177" s="6" t="s">
        <v>199</v>
      </c>
      <c r="C177" s="5" t="s">
        <v>260</v>
      </c>
      <c r="D177" s="2">
        <v>0</v>
      </c>
      <c r="E177" s="2">
        <v>96000</v>
      </c>
      <c r="F177" s="2">
        <v>65.069999999999993</v>
      </c>
      <c r="G177" s="2">
        <f>D177+(E177-F177)</f>
        <v>95934.93</v>
      </c>
      <c r="H177" s="2">
        <v>95934.93</v>
      </c>
      <c r="I177" s="2">
        <v>95934.93</v>
      </c>
      <c r="J177" s="2">
        <v>95934.93</v>
      </c>
      <c r="K177" s="2">
        <v>95934.93</v>
      </c>
      <c r="L177" s="2">
        <f>G177-H177</f>
        <v>0</v>
      </c>
      <c r="M177" s="4" t="s">
        <v>204</v>
      </c>
      <c r="N177" s="4" t="s">
        <v>197</v>
      </c>
      <c r="O177" s="3">
        <f>J177/G177</f>
        <v>1</v>
      </c>
      <c r="P177" s="2">
        <v>100</v>
      </c>
    </row>
    <row r="178" spans="1:16" ht="24.75" customHeight="1" x14ac:dyDescent="0.2">
      <c r="A178" s="4" t="s">
        <v>259</v>
      </c>
      <c r="B178" s="6" t="s">
        <v>199</v>
      </c>
      <c r="C178" s="5" t="s">
        <v>258</v>
      </c>
      <c r="D178" s="2">
        <v>0</v>
      </c>
      <c r="E178" s="2">
        <v>96000</v>
      </c>
      <c r="F178" s="2">
        <v>65.069999999999993</v>
      </c>
      <c r="G178" s="2">
        <f>D178+(E178-F178)</f>
        <v>95934.93</v>
      </c>
      <c r="H178" s="2">
        <v>95934.93</v>
      </c>
      <c r="I178" s="2">
        <v>95934.93</v>
      </c>
      <c r="J178" s="2">
        <v>95934.93</v>
      </c>
      <c r="K178" s="2">
        <v>95934.93</v>
      </c>
      <c r="L178" s="2">
        <f>G178-H178</f>
        <v>0</v>
      </c>
      <c r="M178" s="4" t="s">
        <v>204</v>
      </c>
      <c r="N178" s="4" t="s">
        <v>197</v>
      </c>
      <c r="O178" s="3">
        <f>J178/G178</f>
        <v>1</v>
      </c>
      <c r="P178" s="2">
        <v>100</v>
      </c>
    </row>
    <row r="179" spans="1:16" ht="29.25" customHeight="1" x14ac:dyDescent="0.2">
      <c r="A179" s="4" t="s">
        <v>257</v>
      </c>
      <c r="B179" s="6" t="s">
        <v>199</v>
      </c>
      <c r="C179" s="5" t="s">
        <v>256</v>
      </c>
      <c r="D179" s="2">
        <v>0</v>
      </c>
      <c r="E179" s="2">
        <v>96000</v>
      </c>
      <c r="F179" s="2">
        <v>65.069999999999993</v>
      </c>
      <c r="G179" s="2">
        <f>D179+(E179-F179)</f>
        <v>95934.93</v>
      </c>
      <c r="H179" s="2">
        <v>95934.93</v>
      </c>
      <c r="I179" s="2">
        <v>95934.93</v>
      </c>
      <c r="J179" s="2">
        <v>95934.93</v>
      </c>
      <c r="K179" s="2">
        <v>95934.93</v>
      </c>
      <c r="L179" s="2">
        <f>G179-H179</f>
        <v>0</v>
      </c>
      <c r="M179" s="4" t="s">
        <v>204</v>
      </c>
      <c r="N179" s="4" t="s">
        <v>197</v>
      </c>
      <c r="O179" s="3">
        <f>J179/G179</f>
        <v>1</v>
      </c>
      <c r="P179" s="2">
        <v>100</v>
      </c>
    </row>
    <row r="180" spans="1:16" ht="34.5" customHeight="1" x14ac:dyDescent="0.2">
      <c r="A180" s="4" t="s">
        <v>255</v>
      </c>
      <c r="B180" s="6" t="s">
        <v>199</v>
      </c>
      <c r="C180" s="5" t="s">
        <v>254</v>
      </c>
      <c r="D180" s="2">
        <v>0</v>
      </c>
      <c r="E180" s="2">
        <v>144000</v>
      </c>
      <c r="F180" s="2">
        <v>97.88</v>
      </c>
      <c r="G180" s="2">
        <f>D180+(E180-F180)</f>
        <v>143902.12</v>
      </c>
      <c r="H180" s="2">
        <v>143902.12</v>
      </c>
      <c r="I180" s="2">
        <v>143902.12</v>
      </c>
      <c r="J180" s="2">
        <v>143902.12</v>
      </c>
      <c r="K180" s="2">
        <v>143902.12</v>
      </c>
      <c r="L180" s="2">
        <f>G180-H180</f>
        <v>0</v>
      </c>
      <c r="M180" s="4" t="s">
        <v>234</v>
      </c>
      <c r="N180" s="4" t="s">
        <v>197</v>
      </c>
      <c r="O180" s="3">
        <f>J180/G180</f>
        <v>1</v>
      </c>
      <c r="P180" s="2">
        <v>100</v>
      </c>
    </row>
    <row r="181" spans="1:16" ht="21" customHeight="1" x14ac:dyDescent="0.2">
      <c r="A181" s="4" t="s">
        <v>253</v>
      </c>
      <c r="B181" s="6" t="s">
        <v>199</v>
      </c>
      <c r="C181" s="5" t="s">
        <v>252</v>
      </c>
      <c r="D181" s="2">
        <v>0</v>
      </c>
      <c r="E181" s="2">
        <v>96000</v>
      </c>
      <c r="F181" s="2">
        <v>65.069999999999993</v>
      </c>
      <c r="G181" s="2">
        <f>D181+(E181-F181)</f>
        <v>95934.93</v>
      </c>
      <c r="H181" s="2">
        <v>95934.93</v>
      </c>
      <c r="I181" s="2">
        <v>95934.93</v>
      </c>
      <c r="J181" s="2">
        <v>95934.93</v>
      </c>
      <c r="K181" s="2">
        <v>95934.93</v>
      </c>
      <c r="L181" s="2">
        <f>G181-H181</f>
        <v>0</v>
      </c>
      <c r="M181" s="4" t="s">
        <v>204</v>
      </c>
      <c r="N181" s="4" t="s">
        <v>197</v>
      </c>
      <c r="O181" s="3">
        <f>J181/G181</f>
        <v>1</v>
      </c>
      <c r="P181" s="2">
        <v>100</v>
      </c>
    </row>
    <row r="182" spans="1:16" ht="27.75" customHeight="1" x14ac:dyDescent="0.2">
      <c r="A182" s="4" t="s">
        <v>251</v>
      </c>
      <c r="B182" s="6" t="s">
        <v>199</v>
      </c>
      <c r="C182" s="5" t="s">
        <v>250</v>
      </c>
      <c r="D182" s="2">
        <v>0</v>
      </c>
      <c r="E182" s="2">
        <v>48000</v>
      </c>
      <c r="F182" s="2">
        <v>32.51</v>
      </c>
      <c r="G182" s="2">
        <f>D182+(E182-F182)</f>
        <v>47967.49</v>
      </c>
      <c r="H182" s="2">
        <v>47967.49</v>
      </c>
      <c r="I182" s="2">
        <v>47967.49</v>
      </c>
      <c r="J182" s="2">
        <v>47967.49</v>
      </c>
      <c r="K182" s="2">
        <v>47967.49</v>
      </c>
      <c r="L182" s="2">
        <f>G182-H182</f>
        <v>0</v>
      </c>
      <c r="M182" s="4" t="s">
        <v>1</v>
      </c>
      <c r="N182" s="4" t="s">
        <v>197</v>
      </c>
      <c r="O182" s="3">
        <f>J182/G182</f>
        <v>1</v>
      </c>
      <c r="P182" s="2">
        <v>100</v>
      </c>
    </row>
    <row r="183" spans="1:16" ht="35.25" customHeight="1" x14ac:dyDescent="0.2">
      <c r="A183" s="4" t="s">
        <v>249</v>
      </c>
      <c r="B183" s="6" t="s">
        <v>199</v>
      </c>
      <c r="C183" s="5" t="s">
        <v>248</v>
      </c>
      <c r="D183" s="2">
        <v>0</v>
      </c>
      <c r="E183" s="2">
        <v>48000</v>
      </c>
      <c r="F183" s="2">
        <v>32.51</v>
      </c>
      <c r="G183" s="2">
        <f>D183+(E183-F183)</f>
        <v>47967.49</v>
      </c>
      <c r="H183" s="2">
        <v>47967.49</v>
      </c>
      <c r="I183" s="2">
        <v>47967.49</v>
      </c>
      <c r="J183" s="2">
        <v>47967.49</v>
      </c>
      <c r="K183" s="2">
        <v>47967.49</v>
      </c>
      <c r="L183" s="2">
        <f>G183-H183</f>
        <v>0</v>
      </c>
      <c r="M183" s="4" t="s">
        <v>1</v>
      </c>
      <c r="N183" s="4" t="s">
        <v>197</v>
      </c>
      <c r="O183" s="3">
        <f>J183/G183</f>
        <v>1</v>
      </c>
      <c r="P183" s="2">
        <v>100</v>
      </c>
    </row>
    <row r="184" spans="1:16" ht="36.75" customHeight="1" x14ac:dyDescent="0.2">
      <c r="A184" s="4" t="s">
        <v>247</v>
      </c>
      <c r="B184" s="6" t="s">
        <v>199</v>
      </c>
      <c r="C184" s="5" t="s">
        <v>246</v>
      </c>
      <c r="D184" s="2">
        <v>0</v>
      </c>
      <c r="E184" s="2">
        <v>72000</v>
      </c>
      <c r="F184" s="2">
        <v>48.79</v>
      </c>
      <c r="G184" s="2">
        <f>D184+(E184-F184)</f>
        <v>71951.210000000006</v>
      </c>
      <c r="H184" s="2">
        <v>71951.210000000006</v>
      </c>
      <c r="I184" s="2">
        <v>71951.210000000006</v>
      </c>
      <c r="J184" s="2">
        <v>71951.210000000006</v>
      </c>
      <c r="K184" s="2">
        <v>71951.210000000006</v>
      </c>
      <c r="L184" s="2">
        <f>G184-H184</f>
        <v>0</v>
      </c>
      <c r="M184" s="4" t="s">
        <v>217</v>
      </c>
      <c r="N184" s="4" t="s">
        <v>197</v>
      </c>
      <c r="O184" s="3">
        <f>J184/G184</f>
        <v>1</v>
      </c>
      <c r="P184" s="2">
        <v>100</v>
      </c>
    </row>
    <row r="185" spans="1:16" ht="38.25" customHeight="1" x14ac:dyDescent="0.2">
      <c r="A185" s="4" t="s">
        <v>245</v>
      </c>
      <c r="B185" s="6" t="s">
        <v>199</v>
      </c>
      <c r="C185" s="5" t="s">
        <v>244</v>
      </c>
      <c r="D185" s="2">
        <v>0</v>
      </c>
      <c r="E185" s="2">
        <v>72000</v>
      </c>
      <c r="F185" s="2">
        <v>48.79</v>
      </c>
      <c r="G185" s="2">
        <f>D185+(E185-F185)</f>
        <v>71951.210000000006</v>
      </c>
      <c r="H185" s="2">
        <v>71951.210000000006</v>
      </c>
      <c r="I185" s="2">
        <v>71951.210000000006</v>
      </c>
      <c r="J185" s="2">
        <v>71951.210000000006</v>
      </c>
      <c r="K185" s="2">
        <v>71951.210000000006</v>
      </c>
      <c r="L185" s="2">
        <f>G185-H185</f>
        <v>0</v>
      </c>
      <c r="M185" s="4" t="s">
        <v>217</v>
      </c>
      <c r="N185" s="4" t="s">
        <v>197</v>
      </c>
      <c r="O185" s="3">
        <f>J185/G185</f>
        <v>1</v>
      </c>
      <c r="P185" s="2">
        <v>100</v>
      </c>
    </row>
    <row r="186" spans="1:16" ht="37.5" customHeight="1" x14ac:dyDescent="0.2">
      <c r="A186" s="4" t="s">
        <v>243</v>
      </c>
      <c r="B186" s="6" t="s">
        <v>199</v>
      </c>
      <c r="C186" s="5" t="s">
        <v>242</v>
      </c>
      <c r="D186" s="2">
        <v>0</v>
      </c>
      <c r="E186" s="2">
        <v>192000</v>
      </c>
      <c r="F186" s="2">
        <v>130.38</v>
      </c>
      <c r="G186" s="2">
        <f>D186+(E186-F186)</f>
        <v>191869.62</v>
      </c>
      <c r="H186" s="2">
        <v>191869.62</v>
      </c>
      <c r="I186" s="2">
        <v>191869.62</v>
      </c>
      <c r="J186" s="2">
        <v>191869.62</v>
      </c>
      <c r="K186" s="2">
        <v>191869.62</v>
      </c>
      <c r="L186" s="2">
        <f>G186-H186</f>
        <v>0</v>
      </c>
      <c r="M186" s="4" t="s">
        <v>201</v>
      </c>
      <c r="N186" s="4" t="s">
        <v>197</v>
      </c>
      <c r="O186" s="3">
        <f>J186/G186</f>
        <v>1</v>
      </c>
      <c r="P186" s="2">
        <v>100</v>
      </c>
    </row>
    <row r="187" spans="1:16" ht="33.75" customHeight="1" x14ac:dyDescent="0.2">
      <c r="A187" s="4" t="s">
        <v>241</v>
      </c>
      <c r="B187" s="6" t="s">
        <v>199</v>
      </c>
      <c r="C187" s="5" t="s">
        <v>240</v>
      </c>
      <c r="D187" s="2">
        <v>0</v>
      </c>
      <c r="E187" s="2">
        <v>72000</v>
      </c>
      <c r="F187" s="2">
        <v>48.79</v>
      </c>
      <c r="G187" s="2">
        <f>D187+(E187-F187)</f>
        <v>71951.210000000006</v>
      </c>
      <c r="H187" s="2">
        <v>71951.210000000006</v>
      </c>
      <c r="I187" s="2">
        <v>71951.210000000006</v>
      </c>
      <c r="J187" s="2">
        <v>71951.210000000006</v>
      </c>
      <c r="K187" s="2">
        <v>71951.210000000006</v>
      </c>
      <c r="L187" s="2">
        <f>G187-H187</f>
        <v>0</v>
      </c>
      <c r="M187" s="4" t="s">
        <v>217</v>
      </c>
      <c r="N187" s="4" t="s">
        <v>197</v>
      </c>
      <c r="O187" s="3">
        <f>J187/G187</f>
        <v>1</v>
      </c>
      <c r="P187" s="2">
        <v>100</v>
      </c>
    </row>
    <row r="188" spans="1:16" ht="30.75" customHeight="1" x14ac:dyDescent="0.2">
      <c r="A188" s="4" t="s">
        <v>239</v>
      </c>
      <c r="B188" s="6" t="s">
        <v>199</v>
      </c>
      <c r="C188" s="5" t="s">
        <v>149</v>
      </c>
      <c r="D188" s="2">
        <v>0</v>
      </c>
      <c r="E188" s="2">
        <v>192000</v>
      </c>
      <c r="F188" s="2">
        <v>130.38</v>
      </c>
      <c r="G188" s="2">
        <f>D188+(E188-F188)</f>
        <v>191869.62</v>
      </c>
      <c r="H188" s="2">
        <v>191869.62</v>
      </c>
      <c r="I188" s="2">
        <v>191869.62</v>
      </c>
      <c r="J188" s="2">
        <v>191869.62</v>
      </c>
      <c r="K188" s="2">
        <v>191869.62</v>
      </c>
      <c r="L188" s="2">
        <f>G188-H188</f>
        <v>0</v>
      </c>
      <c r="M188" s="4" t="s">
        <v>201</v>
      </c>
      <c r="N188" s="4" t="s">
        <v>197</v>
      </c>
      <c r="O188" s="3">
        <f>J188/G188</f>
        <v>1</v>
      </c>
      <c r="P188" s="2">
        <v>100</v>
      </c>
    </row>
    <row r="189" spans="1:16" ht="37.5" customHeight="1" x14ac:dyDescent="0.2">
      <c r="A189" s="4" t="s">
        <v>238</v>
      </c>
      <c r="B189" s="6" t="s">
        <v>199</v>
      </c>
      <c r="C189" s="5" t="s">
        <v>237</v>
      </c>
      <c r="D189" s="2">
        <v>0</v>
      </c>
      <c r="E189" s="2">
        <v>144000</v>
      </c>
      <c r="F189" s="2">
        <v>97.88</v>
      </c>
      <c r="G189" s="2">
        <f>D189+(E189-F189)</f>
        <v>143902.12</v>
      </c>
      <c r="H189" s="2">
        <v>143902.12</v>
      </c>
      <c r="I189" s="2">
        <v>143902.12</v>
      </c>
      <c r="J189" s="2">
        <v>143902.12</v>
      </c>
      <c r="K189" s="2">
        <v>143902.12</v>
      </c>
      <c r="L189" s="2">
        <f>G189-H189</f>
        <v>0</v>
      </c>
      <c r="M189" s="4" t="s">
        <v>234</v>
      </c>
      <c r="N189" s="4" t="s">
        <v>197</v>
      </c>
      <c r="O189" s="3">
        <f>J189/G189</f>
        <v>1</v>
      </c>
      <c r="P189" s="2">
        <v>100</v>
      </c>
    </row>
    <row r="190" spans="1:16" ht="38.25" customHeight="1" x14ac:dyDescent="0.2">
      <c r="A190" s="4" t="s">
        <v>236</v>
      </c>
      <c r="B190" s="6" t="s">
        <v>199</v>
      </c>
      <c r="C190" s="5" t="s">
        <v>235</v>
      </c>
      <c r="D190" s="2">
        <v>0</v>
      </c>
      <c r="E190" s="2">
        <v>144000</v>
      </c>
      <c r="F190" s="2">
        <v>97.88</v>
      </c>
      <c r="G190" s="2">
        <f>D190+(E190-F190)</f>
        <v>143902.12</v>
      </c>
      <c r="H190" s="2">
        <v>143902.12</v>
      </c>
      <c r="I190" s="2">
        <v>143902.12</v>
      </c>
      <c r="J190" s="2">
        <v>143902.12</v>
      </c>
      <c r="K190" s="2">
        <v>143902.12</v>
      </c>
      <c r="L190" s="2">
        <f>G190-H190</f>
        <v>0</v>
      </c>
      <c r="M190" s="4" t="s">
        <v>234</v>
      </c>
      <c r="N190" s="4" t="s">
        <v>197</v>
      </c>
      <c r="O190" s="3">
        <f>J190/G190</f>
        <v>1</v>
      </c>
      <c r="P190" s="2">
        <v>100</v>
      </c>
    </row>
    <row r="191" spans="1:16" ht="33" customHeight="1" x14ac:dyDescent="0.2">
      <c r="A191" s="4" t="s">
        <v>233</v>
      </c>
      <c r="B191" s="6" t="s">
        <v>199</v>
      </c>
      <c r="C191" s="5" t="s">
        <v>232</v>
      </c>
      <c r="D191" s="2">
        <v>0</v>
      </c>
      <c r="E191" s="2">
        <v>96000</v>
      </c>
      <c r="F191" s="2">
        <v>227.42</v>
      </c>
      <c r="G191" s="2">
        <f>D191+(E191-F191)</f>
        <v>95772.58</v>
      </c>
      <c r="H191" s="2">
        <v>95772.58</v>
      </c>
      <c r="I191" s="2">
        <v>95772.58</v>
      </c>
      <c r="J191" s="2">
        <v>95772.58</v>
      </c>
      <c r="K191" s="2">
        <v>95772.58</v>
      </c>
      <c r="L191" s="2">
        <f>G191-H191</f>
        <v>0</v>
      </c>
      <c r="M191" s="4" t="s">
        <v>204</v>
      </c>
      <c r="N191" s="4" t="s">
        <v>197</v>
      </c>
      <c r="O191" s="3">
        <f>J191/G191</f>
        <v>1</v>
      </c>
      <c r="P191" s="2">
        <v>0</v>
      </c>
    </row>
    <row r="192" spans="1:16" ht="33.75" customHeight="1" x14ac:dyDescent="0.2">
      <c r="A192" s="4" t="s">
        <v>231</v>
      </c>
      <c r="B192" s="6" t="s">
        <v>199</v>
      </c>
      <c r="C192" s="5" t="s">
        <v>230</v>
      </c>
      <c r="D192" s="2">
        <v>0</v>
      </c>
      <c r="E192" s="2">
        <v>96000</v>
      </c>
      <c r="F192" s="2">
        <v>227.42</v>
      </c>
      <c r="G192" s="2">
        <f>D192+(E192-F192)</f>
        <v>95772.58</v>
      </c>
      <c r="H192" s="2">
        <v>95772.58</v>
      </c>
      <c r="I192" s="2">
        <v>95772.58</v>
      </c>
      <c r="J192" s="2">
        <v>95772.58</v>
      </c>
      <c r="K192" s="2">
        <v>95772.58</v>
      </c>
      <c r="L192" s="2">
        <f>G192-H192</f>
        <v>0</v>
      </c>
      <c r="M192" s="4" t="s">
        <v>204</v>
      </c>
      <c r="N192" s="4" t="s">
        <v>197</v>
      </c>
      <c r="O192" s="3">
        <f>J192/G192</f>
        <v>1</v>
      </c>
      <c r="P192" s="2">
        <v>0</v>
      </c>
    </row>
    <row r="193" spans="1:16" ht="33.75" customHeight="1" x14ac:dyDescent="0.2">
      <c r="A193" s="4" t="s">
        <v>229</v>
      </c>
      <c r="B193" s="6" t="s">
        <v>199</v>
      </c>
      <c r="C193" s="5" t="s">
        <v>228</v>
      </c>
      <c r="D193" s="2">
        <v>0</v>
      </c>
      <c r="E193" s="2">
        <v>96000</v>
      </c>
      <c r="F193" s="2">
        <v>227.42</v>
      </c>
      <c r="G193" s="2">
        <f>D193+(E193-F193)</f>
        <v>95772.58</v>
      </c>
      <c r="H193" s="2">
        <v>95772.58</v>
      </c>
      <c r="I193" s="2">
        <v>95772.58</v>
      </c>
      <c r="J193" s="2">
        <v>95772.58</v>
      </c>
      <c r="K193" s="2">
        <v>95772.58</v>
      </c>
      <c r="L193" s="2">
        <f>G193-H193</f>
        <v>0</v>
      </c>
      <c r="M193" s="4" t="s">
        <v>204</v>
      </c>
      <c r="N193" s="4" t="s">
        <v>197</v>
      </c>
      <c r="O193" s="3">
        <f>J193/G193</f>
        <v>1</v>
      </c>
      <c r="P193" s="2">
        <v>0</v>
      </c>
    </row>
    <row r="194" spans="1:16" ht="36" customHeight="1" x14ac:dyDescent="0.2">
      <c r="A194" s="4" t="s">
        <v>227</v>
      </c>
      <c r="B194" s="6" t="s">
        <v>199</v>
      </c>
      <c r="C194" s="5" t="s">
        <v>134</v>
      </c>
      <c r="D194" s="2">
        <v>0</v>
      </c>
      <c r="E194" s="2">
        <v>72000</v>
      </c>
      <c r="F194" s="2">
        <v>169.83</v>
      </c>
      <c r="G194" s="2">
        <f>D194+(E194-F194)</f>
        <v>71830.17</v>
      </c>
      <c r="H194" s="2">
        <v>71830.17</v>
      </c>
      <c r="I194" s="2">
        <v>71830.17</v>
      </c>
      <c r="J194" s="2">
        <v>71830.17</v>
      </c>
      <c r="K194" s="2">
        <v>71830.17</v>
      </c>
      <c r="L194" s="2">
        <f>G194-H194</f>
        <v>0</v>
      </c>
      <c r="M194" s="4" t="s">
        <v>217</v>
      </c>
      <c r="N194" s="4" t="s">
        <v>197</v>
      </c>
      <c r="O194" s="3">
        <f>J194/G194</f>
        <v>1</v>
      </c>
      <c r="P194" s="2">
        <v>0</v>
      </c>
    </row>
    <row r="195" spans="1:16" ht="36" customHeight="1" x14ac:dyDescent="0.2">
      <c r="A195" s="4" t="s">
        <v>226</v>
      </c>
      <c r="B195" s="6" t="s">
        <v>199</v>
      </c>
      <c r="C195" s="5" t="s">
        <v>225</v>
      </c>
      <c r="D195" s="2">
        <v>0</v>
      </c>
      <c r="E195" s="2">
        <v>48000</v>
      </c>
      <c r="F195" s="2">
        <v>112.24</v>
      </c>
      <c r="G195" s="2">
        <f>D195+(E195-F195)</f>
        <v>47887.76</v>
      </c>
      <c r="H195" s="2">
        <v>47887.76</v>
      </c>
      <c r="I195" s="2">
        <v>47887.76</v>
      </c>
      <c r="J195" s="2">
        <v>47887.76</v>
      </c>
      <c r="K195" s="2">
        <v>47887.76</v>
      </c>
      <c r="L195" s="2">
        <f>G195-H195</f>
        <v>0</v>
      </c>
      <c r="M195" s="4" t="s">
        <v>1</v>
      </c>
      <c r="N195" s="4" t="s">
        <v>197</v>
      </c>
      <c r="O195" s="3">
        <f>J195/G195</f>
        <v>1</v>
      </c>
      <c r="P195" s="2">
        <v>0</v>
      </c>
    </row>
    <row r="196" spans="1:16" ht="31.5" customHeight="1" x14ac:dyDescent="0.2">
      <c r="A196" s="4" t="s">
        <v>224</v>
      </c>
      <c r="B196" s="6" t="s">
        <v>199</v>
      </c>
      <c r="C196" s="5" t="s">
        <v>223</v>
      </c>
      <c r="D196" s="2">
        <v>0</v>
      </c>
      <c r="E196" s="2">
        <v>72000</v>
      </c>
      <c r="F196" s="2">
        <v>169.83</v>
      </c>
      <c r="G196" s="2">
        <f>D196+(E196-F196)</f>
        <v>71830.17</v>
      </c>
      <c r="H196" s="2">
        <v>71830.17</v>
      </c>
      <c r="I196" s="2">
        <v>71830.17</v>
      </c>
      <c r="J196" s="2">
        <v>71830.17</v>
      </c>
      <c r="K196" s="2">
        <v>71830.17</v>
      </c>
      <c r="L196" s="2">
        <f>G196-H196</f>
        <v>0</v>
      </c>
      <c r="M196" s="4" t="s">
        <v>217</v>
      </c>
      <c r="N196" s="4" t="s">
        <v>197</v>
      </c>
      <c r="O196" s="3">
        <f>J196/G196</f>
        <v>1</v>
      </c>
      <c r="P196" s="2">
        <v>0</v>
      </c>
    </row>
    <row r="197" spans="1:16" ht="34.5" customHeight="1" x14ac:dyDescent="0.2">
      <c r="A197" s="4" t="s">
        <v>222</v>
      </c>
      <c r="B197" s="6" t="s">
        <v>199</v>
      </c>
      <c r="C197" s="5" t="s">
        <v>221</v>
      </c>
      <c r="D197" s="2">
        <v>0</v>
      </c>
      <c r="E197" s="2">
        <v>240000</v>
      </c>
      <c r="F197" s="2">
        <v>570.26</v>
      </c>
      <c r="G197" s="2">
        <f>D197+(E197-F197)</f>
        <v>239429.74</v>
      </c>
      <c r="H197" s="2">
        <v>239429.74</v>
      </c>
      <c r="I197" s="2">
        <v>239429.74</v>
      </c>
      <c r="J197" s="2">
        <v>239429.74</v>
      </c>
      <c r="K197" s="2">
        <v>239429.74</v>
      </c>
      <c r="L197" s="2">
        <f>G197-H197</f>
        <v>0</v>
      </c>
      <c r="M197" s="4" t="s">
        <v>220</v>
      </c>
      <c r="N197" s="4" t="s">
        <v>197</v>
      </c>
      <c r="O197" s="3">
        <f>J197/G197</f>
        <v>1</v>
      </c>
      <c r="P197" s="2">
        <v>0</v>
      </c>
    </row>
    <row r="198" spans="1:16" ht="27.75" customHeight="1" x14ac:dyDescent="0.2">
      <c r="A198" s="4" t="s">
        <v>219</v>
      </c>
      <c r="B198" s="6" t="s">
        <v>199</v>
      </c>
      <c r="C198" s="5" t="s">
        <v>218</v>
      </c>
      <c r="D198" s="2">
        <v>0</v>
      </c>
      <c r="E198" s="2">
        <v>72000</v>
      </c>
      <c r="F198" s="2">
        <v>169.83</v>
      </c>
      <c r="G198" s="2">
        <f>D198+(E198-F198)</f>
        <v>71830.17</v>
      </c>
      <c r="H198" s="2">
        <v>71830.17</v>
      </c>
      <c r="I198" s="2">
        <v>71830.17</v>
      </c>
      <c r="J198" s="2">
        <v>71830.17</v>
      </c>
      <c r="K198" s="2">
        <v>71830.17</v>
      </c>
      <c r="L198" s="2">
        <f>G198-H198</f>
        <v>0</v>
      </c>
      <c r="M198" s="4" t="s">
        <v>217</v>
      </c>
      <c r="N198" s="4" t="s">
        <v>197</v>
      </c>
      <c r="O198" s="3">
        <f>J198/G198</f>
        <v>1</v>
      </c>
      <c r="P198" s="2">
        <v>0</v>
      </c>
    </row>
    <row r="199" spans="1:16" ht="34.5" customHeight="1" x14ac:dyDescent="0.2">
      <c r="A199" s="4" t="s">
        <v>216</v>
      </c>
      <c r="B199" s="6" t="s">
        <v>199</v>
      </c>
      <c r="C199" s="5" t="s">
        <v>215</v>
      </c>
      <c r="D199" s="2">
        <v>0</v>
      </c>
      <c r="E199" s="2">
        <v>96000</v>
      </c>
      <c r="F199" s="2">
        <v>227.42</v>
      </c>
      <c r="G199" s="2">
        <f>D199+(E199-F199)</f>
        <v>95772.58</v>
      </c>
      <c r="H199" s="2">
        <v>95772.58</v>
      </c>
      <c r="I199" s="2">
        <v>95772.58</v>
      </c>
      <c r="J199" s="2">
        <v>95772.58</v>
      </c>
      <c r="K199" s="2">
        <v>95772.58</v>
      </c>
      <c r="L199" s="2">
        <f>G199-H199</f>
        <v>0</v>
      </c>
      <c r="M199" s="4" t="s">
        <v>204</v>
      </c>
      <c r="N199" s="4" t="s">
        <v>197</v>
      </c>
      <c r="O199" s="3">
        <f>J199/G199</f>
        <v>1</v>
      </c>
      <c r="P199" s="2">
        <v>0</v>
      </c>
    </row>
    <row r="200" spans="1:16" ht="27" customHeight="1" x14ac:dyDescent="0.2">
      <c r="A200" s="4" t="s">
        <v>214</v>
      </c>
      <c r="B200" s="6" t="s">
        <v>199</v>
      </c>
      <c r="C200" s="5" t="s">
        <v>213</v>
      </c>
      <c r="D200" s="2">
        <v>0</v>
      </c>
      <c r="E200" s="2">
        <v>96000</v>
      </c>
      <c r="F200" s="2">
        <v>227.42</v>
      </c>
      <c r="G200" s="2">
        <f>D200+(E200-F200)</f>
        <v>95772.58</v>
      </c>
      <c r="H200" s="2">
        <v>95772.58</v>
      </c>
      <c r="I200" s="2">
        <v>95772.58</v>
      </c>
      <c r="J200" s="2">
        <v>95772.58</v>
      </c>
      <c r="K200" s="2">
        <v>95772.58</v>
      </c>
      <c r="L200" s="2">
        <f>G200-H200</f>
        <v>0</v>
      </c>
      <c r="M200" s="4" t="s">
        <v>204</v>
      </c>
      <c r="N200" s="4" t="s">
        <v>197</v>
      </c>
      <c r="O200" s="3">
        <f>J200/G200</f>
        <v>1</v>
      </c>
      <c r="P200" s="2">
        <v>0</v>
      </c>
    </row>
    <row r="201" spans="1:16" ht="24" customHeight="1" x14ac:dyDescent="0.2">
      <c r="A201" s="4" t="s">
        <v>212</v>
      </c>
      <c r="B201" s="6" t="s">
        <v>199</v>
      </c>
      <c r="C201" s="5" t="s">
        <v>211</v>
      </c>
      <c r="D201" s="2">
        <v>0</v>
      </c>
      <c r="E201" s="2">
        <v>192000</v>
      </c>
      <c r="F201" s="2">
        <v>455.08</v>
      </c>
      <c r="G201" s="2">
        <f>D201+(E201-F201)</f>
        <v>191544.92</v>
      </c>
      <c r="H201" s="2">
        <v>191544.92</v>
      </c>
      <c r="I201" s="2">
        <v>191544.92</v>
      </c>
      <c r="J201" s="2">
        <v>191544.92</v>
      </c>
      <c r="K201" s="2">
        <v>191544.92</v>
      </c>
      <c r="L201" s="2">
        <f>G201-H201</f>
        <v>0</v>
      </c>
      <c r="M201" s="4" t="s">
        <v>201</v>
      </c>
      <c r="N201" s="4" t="s">
        <v>197</v>
      </c>
      <c r="O201" s="3">
        <f>J201/G201</f>
        <v>1</v>
      </c>
      <c r="P201" s="2">
        <v>0</v>
      </c>
    </row>
    <row r="202" spans="1:16" ht="24" customHeight="1" x14ac:dyDescent="0.2">
      <c r="A202" s="4" t="s">
        <v>210</v>
      </c>
      <c r="B202" s="6" t="s">
        <v>199</v>
      </c>
      <c r="C202" s="5" t="s">
        <v>209</v>
      </c>
      <c r="D202" s="2">
        <v>0</v>
      </c>
      <c r="E202" s="2">
        <v>48000</v>
      </c>
      <c r="F202" s="2">
        <v>112.24</v>
      </c>
      <c r="G202" s="2">
        <f>D202+(E202-F202)</f>
        <v>47887.76</v>
      </c>
      <c r="H202" s="2">
        <v>47887.76</v>
      </c>
      <c r="I202" s="2">
        <v>47887.76</v>
      </c>
      <c r="J202" s="2">
        <v>47887.76</v>
      </c>
      <c r="K202" s="2">
        <v>47887.76</v>
      </c>
      <c r="L202" s="2">
        <f>G202-H202</f>
        <v>0</v>
      </c>
      <c r="M202" s="4" t="s">
        <v>1</v>
      </c>
      <c r="N202" s="4" t="s">
        <v>197</v>
      </c>
      <c r="O202" s="3">
        <f>J202/G202</f>
        <v>1</v>
      </c>
      <c r="P202" s="2">
        <v>0</v>
      </c>
    </row>
    <row r="203" spans="1:16" ht="25.5" customHeight="1" x14ac:dyDescent="0.2">
      <c r="A203" s="4" t="s">
        <v>208</v>
      </c>
      <c r="B203" s="6" t="s">
        <v>199</v>
      </c>
      <c r="C203" s="5" t="s">
        <v>207</v>
      </c>
      <c r="D203" s="2">
        <v>0</v>
      </c>
      <c r="E203" s="2">
        <v>96000</v>
      </c>
      <c r="F203" s="2">
        <v>227.42</v>
      </c>
      <c r="G203" s="2">
        <f>D203+(E203-F203)</f>
        <v>95772.58</v>
      </c>
      <c r="H203" s="2">
        <v>95772.58</v>
      </c>
      <c r="I203" s="2">
        <v>95772.58</v>
      </c>
      <c r="J203" s="2">
        <v>95772.58</v>
      </c>
      <c r="K203" s="2">
        <v>95772.58</v>
      </c>
      <c r="L203" s="2">
        <f>G203-H203</f>
        <v>0</v>
      </c>
      <c r="M203" s="4" t="s">
        <v>204</v>
      </c>
      <c r="N203" s="4" t="s">
        <v>197</v>
      </c>
      <c r="O203" s="3">
        <f>J203/G203</f>
        <v>1</v>
      </c>
      <c r="P203" s="2">
        <v>0</v>
      </c>
    </row>
    <row r="204" spans="1:16" ht="22.5" customHeight="1" x14ac:dyDescent="0.2">
      <c r="A204" s="4" t="s">
        <v>206</v>
      </c>
      <c r="B204" s="6" t="s">
        <v>199</v>
      </c>
      <c r="C204" s="5" t="s">
        <v>205</v>
      </c>
      <c r="D204" s="2">
        <v>0</v>
      </c>
      <c r="E204" s="2">
        <v>96000</v>
      </c>
      <c r="F204" s="2">
        <v>227.42</v>
      </c>
      <c r="G204" s="2">
        <f>D204+(E204-F204)</f>
        <v>95772.58</v>
      </c>
      <c r="H204" s="2">
        <v>95772.58</v>
      </c>
      <c r="I204" s="2">
        <v>95772.58</v>
      </c>
      <c r="J204" s="2">
        <v>95772.58</v>
      </c>
      <c r="K204" s="2">
        <v>95772.58</v>
      </c>
      <c r="L204" s="2">
        <f>G204-H204</f>
        <v>0</v>
      </c>
      <c r="M204" s="4" t="s">
        <v>204</v>
      </c>
      <c r="N204" s="4" t="s">
        <v>197</v>
      </c>
      <c r="O204" s="3">
        <f>J204/G204</f>
        <v>1</v>
      </c>
      <c r="P204" s="2">
        <v>0</v>
      </c>
    </row>
    <row r="205" spans="1:16" ht="29.25" customHeight="1" x14ac:dyDescent="0.2">
      <c r="A205" s="4" t="s">
        <v>203</v>
      </c>
      <c r="B205" s="6" t="s">
        <v>199</v>
      </c>
      <c r="C205" s="5" t="s">
        <v>202</v>
      </c>
      <c r="D205" s="2">
        <v>0</v>
      </c>
      <c r="E205" s="2">
        <v>192000</v>
      </c>
      <c r="F205" s="2">
        <v>455.08</v>
      </c>
      <c r="G205" s="2">
        <f>D205+(E205-F205)</f>
        <v>191544.92</v>
      </c>
      <c r="H205" s="2">
        <v>191544.92</v>
      </c>
      <c r="I205" s="2">
        <v>191544.92</v>
      </c>
      <c r="J205" s="2">
        <v>191544.92</v>
      </c>
      <c r="K205" s="2">
        <v>191544.92</v>
      </c>
      <c r="L205" s="2">
        <f>G205-H205</f>
        <v>0</v>
      </c>
      <c r="M205" s="4" t="s">
        <v>201</v>
      </c>
      <c r="N205" s="4" t="s">
        <v>197</v>
      </c>
      <c r="O205" s="3">
        <f>J205/G205</f>
        <v>1</v>
      </c>
      <c r="P205" s="2">
        <v>0</v>
      </c>
    </row>
    <row r="206" spans="1:16" ht="30" customHeight="1" x14ac:dyDescent="0.2">
      <c r="A206" s="4" t="s">
        <v>200</v>
      </c>
      <c r="B206" s="6" t="s">
        <v>199</v>
      </c>
      <c r="C206" s="5" t="s">
        <v>198</v>
      </c>
      <c r="D206" s="2">
        <v>0</v>
      </c>
      <c r="E206" s="2">
        <v>48000</v>
      </c>
      <c r="F206" s="2">
        <v>112.24</v>
      </c>
      <c r="G206" s="2">
        <f>D206+(E206-F206)</f>
        <v>47887.76</v>
      </c>
      <c r="H206" s="2">
        <v>47887.76</v>
      </c>
      <c r="I206" s="2">
        <v>47887.76</v>
      </c>
      <c r="J206" s="2">
        <v>47887.76</v>
      </c>
      <c r="K206" s="2">
        <v>47887.76</v>
      </c>
      <c r="L206" s="2">
        <f>G206-H206</f>
        <v>0</v>
      </c>
      <c r="M206" s="4" t="s">
        <v>1</v>
      </c>
      <c r="N206" s="4" t="s">
        <v>197</v>
      </c>
      <c r="O206" s="3">
        <f>J206/G206</f>
        <v>1</v>
      </c>
      <c r="P206" s="2">
        <v>0</v>
      </c>
    </row>
    <row r="207" spans="1:16" ht="33" customHeight="1" x14ac:dyDescent="0.2">
      <c r="A207" s="4" t="s">
        <v>196</v>
      </c>
      <c r="B207" s="6" t="s">
        <v>195</v>
      </c>
      <c r="C207" s="5" t="s">
        <v>194</v>
      </c>
      <c r="D207" s="2">
        <v>0</v>
      </c>
      <c r="E207" s="2">
        <v>193332.75</v>
      </c>
      <c r="F207" s="2">
        <v>1209.3699999999999</v>
      </c>
      <c r="G207" s="2">
        <f>D207+(E207-F207)</f>
        <v>192123.38</v>
      </c>
      <c r="H207" s="2">
        <v>192123.38</v>
      </c>
      <c r="I207" s="2">
        <v>192123.38</v>
      </c>
      <c r="J207" s="2">
        <v>192123.38</v>
      </c>
      <c r="K207" s="2">
        <v>192123.38</v>
      </c>
      <c r="L207" s="2">
        <f>G207-H207</f>
        <v>0</v>
      </c>
      <c r="M207" s="4" t="s">
        <v>31</v>
      </c>
      <c r="N207" s="4" t="s">
        <v>89</v>
      </c>
      <c r="O207" s="3">
        <f>J207/G207</f>
        <v>1</v>
      </c>
      <c r="P207" s="2">
        <v>0</v>
      </c>
    </row>
    <row r="208" spans="1:16" ht="24" customHeight="1" x14ac:dyDescent="0.2">
      <c r="A208" s="4" t="s">
        <v>193</v>
      </c>
      <c r="B208" s="6" t="s">
        <v>192</v>
      </c>
      <c r="C208" s="5" t="s">
        <v>191</v>
      </c>
      <c r="D208" s="2">
        <v>0</v>
      </c>
      <c r="E208" s="2">
        <v>208757.46</v>
      </c>
      <c r="F208" s="2">
        <v>2101</v>
      </c>
      <c r="G208" s="2">
        <f>D208+(E208-F208)</f>
        <v>206656.46</v>
      </c>
      <c r="H208" s="2">
        <v>206656.46</v>
      </c>
      <c r="I208" s="2">
        <v>206656.46</v>
      </c>
      <c r="J208" s="2">
        <v>206656.46</v>
      </c>
      <c r="K208" s="2">
        <v>206656.46</v>
      </c>
      <c r="L208" s="2">
        <f>G208-H208</f>
        <v>0</v>
      </c>
      <c r="M208" s="4" t="s">
        <v>31</v>
      </c>
      <c r="N208" s="4" t="s">
        <v>89</v>
      </c>
      <c r="O208" s="3">
        <f>J208/G208</f>
        <v>1</v>
      </c>
      <c r="P208" s="2">
        <v>0</v>
      </c>
    </row>
    <row r="209" spans="1:16" ht="36.75" customHeight="1" x14ac:dyDescent="0.2">
      <c r="A209" s="4" t="s">
        <v>190</v>
      </c>
      <c r="B209" s="6" t="s">
        <v>189</v>
      </c>
      <c r="C209" s="5" t="s">
        <v>2</v>
      </c>
      <c r="D209" s="2">
        <v>0</v>
      </c>
      <c r="E209" s="2">
        <v>208757.46</v>
      </c>
      <c r="F209" s="2">
        <v>2101</v>
      </c>
      <c r="G209" s="2">
        <f>D209+(E209-F209)</f>
        <v>206656.46</v>
      </c>
      <c r="H209" s="2">
        <v>206656.46</v>
      </c>
      <c r="I209" s="2">
        <v>206656.46</v>
      </c>
      <c r="J209" s="2">
        <v>206656.46</v>
      </c>
      <c r="K209" s="2">
        <v>206656.46</v>
      </c>
      <c r="L209" s="2">
        <f>G209-H209</f>
        <v>0</v>
      </c>
      <c r="M209" s="4" t="s">
        <v>31</v>
      </c>
      <c r="N209" s="4" t="s">
        <v>89</v>
      </c>
      <c r="O209" s="3">
        <f>J209/G209</f>
        <v>1</v>
      </c>
      <c r="P209" s="2">
        <v>0</v>
      </c>
    </row>
    <row r="210" spans="1:16" ht="33" customHeight="1" x14ac:dyDescent="0.2">
      <c r="A210" s="4" t="s">
        <v>188</v>
      </c>
      <c r="B210" s="6" t="s">
        <v>163</v>
      </c>
      <c r="C210" s="5" t="s">
        <v>185</v>
      </c>
      <c r="D210" s="2">
        <v>0</v>
      </c>
      <c r="E210" s="2">
        <v>1690432.61</v>
      </c>
      <c r="F210" s="2">
        <v>4070.21</v>
      </c>
      <c r="G210" s="2">
        <f>D210+(E210-F210)</f>
        <v>1686362.4000000001</v>
      </c>
      <c r="H210" s="2">
        <v>1686362.4</v>
      </c>
      <c r="I210" s="2">
        <v>1686362.4</v>
      </c>
      <c r="J210" s="2">
        <v>1686362.4</v>
      </c>
      <c r="K210" s="2">
        <v>1676186.08</v>
      </c>
      <c r="L210" s="2">
        <f>G210-H210</f>
        <v>0</v>
      </c>
      <c r="M210" s="4" t="s">
        <v>187</v>
      </c>
      <c r="N210" s="4" t="s">
        <v>152</v>
      </c>
      <c r="O210" s="3">
        <f>J210/G210</f>
        <v>0.99999999999999989</v>
      </c>
      <c r="P210" s="2">
        <v>0</v>
      </c>
    </row>
    <row r="211" spans="1:16" ht="21" x14ac:dyDescent="0.2">
      <c r="A211" s="4" t="s">
        <v>186</v>
      </c>
      <c r="B211" s="6" t="s">
        <v>160</v>
      </c>
      <c r="C211" s="5" t="s">
        <v>185</v>
      </c>
      <c r="D211" s="2">
        <v>0</v>
      </c>
      <c r="E211" s="2">
        <v>3985922.88</v>
      </c>
      <c r="F211" s="2">
        <v>3998.9</v>
      </c>
      <c r="G211" s="2">
        <f>D211+(E211-F211)</f>
        <v>3981923.98</v>
      </c>
      <c r="H211" s="2">
        <v>3981923.98</v>
      </c>
      <c r="I211" s="2">
        <v>3981923.98</v>
      </c>
      <c r="J211" s="2">
        <v>3981923.98</v>
      </c>
      <c r="K211" s="2">
        <v>3957895.12</v>
      </c>
      <c r="L211" s="2">
        <f>G211-H211</f>
        <v>0</v>
      </c>
      <c r="M211" s="4" t="s">
        <v>184</v>
      </c>
      <c r="N211" s="4" t="s">
        <v>152</v>
      </c>
      <c r="O211" s="3">
        <f>J211/G211</f>
        <v>1</v>
      </c>
      <c r="P211" s="2">
        <v>0</v>
      </c>
    </row>
    <row r="212" spans="1:16" ht="34.5" customHeight="1" x14ac:dyDescent="0.2">
      <c r="A212" s="4" t="s">
        <v>183</v>
      </c>
      <c r="B212" s="6" t="s">
        <v>182</v>
      </c>
      <c r="C212" s="5" t="s">
        <v>13</v>
      </c>
      <c r="D212" s="2">
        <v>0</v>
      </c>
      <c r="E212" s="2">
        <v>3950036.21</v>
      </c>
      <c r="F212" s="2">
        <v>4573.96</v>
      </c>
      <c r="G212" s="2">
        <f>D212+(E212-F212)</f>
        <v>3945462.25</v>
      </c>
      <c r="H212" s="2">
        <v>3945462.25</v>
      </c>
      <c r="I212" s="2">
        <v>3945462.25</v>
      </c>
      <c r="J212" s="2">
        <v>3945462.25</v>
      </c>
      <c r="K212" s="2">
        <v>3921653.43</v>
      </c>
      <c r="L212" s="2">
        <f>G212-H212</f>
        <v>0</v>
      </c>
      <c r="M212" s="4" t="s">
        <v>181</v>
      </c>
      <c r="N212" s="4" t="s">
        <v>152</v>
      </c>
      <c r="O212" s="3">
        <f>J212/G212</f>
        <v>1</v>
      </c>
      <c r="P212" s="2">
        <v>0</v>
      </c>
    </row>
    <row r="213" spans="1:16" ht="45" customHeight="1" x14ac:dyDescent="0.2">
      <c r="A213" s="4" t="s">
        <v>180</v>
      </c>
      <c r="B213" s="6" t="s">
        <v>179</v>
      </c>
      <c r="C213" s="5" t="s">
        <v>178</v>
      </c>
      <c r="D213" s="2">
        <v>0</v>
      </c>
      <c r="E213" s="2">
        <v>1817472.22</v>
      </c>
      <c r="F213" s="2">
        <v>4488.6400000000003</v>
      </c>
      <c r="G213" s="2">
        <f>D213+(E213-F213)</f>
        <v>1812983.58</v>
      </c>
      <c r="H213" s="2">
        <v>1812983.58</v>
      </c>
      <c r="I213" s="2">
        <v>1812983.58</v>
      </c>
      <c r="J213" s="2">
        <v>1812983.58</v>
      </c>
      <c r="K213" s="2">
        <v>1802043.16</v>
      </c>
      <c r="L213" s="2">
        <f>G213-H213</f>
        <v>0</v>
      </c>
      <c r="M213" s="4" t="s">
        <v>177</v>
      </c>
      <c r="N213" s="4" t="s">
        <v>152</v>
      </c>
      <c r="O213" s="3">
        <f>J213/G213</f>
        <v>1</v>
      </c>
      <c r="P213" s="2">
        <v>0</v>
      </c>
    </row>
    <row r="214" spans="1:16" ht="48" customHeight="1" x14ac:dyDescent="0.2">
      <c r="A214" s="4" t="s">
        <v>176</v>
      </c>
      <c r="B214" s="6" t="s">
        <v>175</v>
      </c>
      <c r="C214" s="5" t="s">
        <v>2</v>
      </c>
      <c r="D214" s="2">
        <v>0</v>
      </c>
      <c r="E214" s="2">
        <v>3329595.33</v>
      </c>
      <c r="F214" s="2">
        <v>53633.38</v>
      </c>
      <c r="G214" s="2">
        <f>D214+(E214-F214)</f>
        <v>3275961.95</v>
      </c>
      <c r="H214" s="2">
        <v>3275961.95</v>
      </c>
      <c r="I214" s="2">
        <v>3275961.95</v>
      </c>
      <c r="J214" s="2">
        <v>3275961.95</v>
      </c>
      <c r="K214" s="2">
        <v>3256193.21</v>
      </c>
      <c r="L214" s="2">
        <f>G214-H214</f>
        <v>0</v>
      </c>
      <c r="M214" s="4" t="s">
        <v>174</v>
      </c>
      <c r="N214" s="4" t="s">
        <v>152</v>
      </c>
      <c r="O214" s="3">
        <f>J214/G214</f>
        <v>1</v>
      </c>
      <c r="P214" s="2">
        <v>0</v>
      </c>
    </row>
    <row r="215" spans="1:16" ht="33" customHeight="1" x14ac:dyDescent="0.2">
      <c r="A215" s="4" t="s">
        <v>173</v>
      </c>
      <c r="B215" s="6" t="s">
        <v>172</v>
      </c>
      <c r="C215" s="5" t="s">
        <v>74</v>
      </c>
      <c r="D215" s="2">
        <v>0</v>
      </c>
      <c r="E215" s="2">
        <v>1166985.51</v>
      </c>
      <c r="F215" s="2">
        <v>9272.59</v>
      </c>
      <c r="G215" s="2">
        <f>D215+(E215-F215)</f>
        <v>1157712.92</v>
      </c>
      <c r="H215" s="2">
        <v>1157712.92</v>
      </c>
      <c r="I215" s="2">
        <v>1157712.92</v>
      </c>
      <c r="J215" s="2">
        <v>1157712.92</v>
      </c>
      <c r="K215" s="2">
        <v>1150726.72</v>
      </c>
      <c r="L215" s="2">
        <f>G215-H215</f>
        <v>0</v>
      </c>
      <c r="M215" s="4" t="s">
        <v>171</v>
      </c>
      <c r="N215" s="4" t="s">
        <v>152</v>
      </c>
      <c r="O215" s="3">
        <f>J215/G215</f>
        <v>1</v>
      </c>
      <c r="P215" s="2">
        <v>0</v>
      </c>
    </row>
    <row r="216" spans="1:16" ht="30" customHeight="1" x14ac:dyDescent="0.2">
      <c r="A216" s="4" t="s">
        <v>170</v>
      </c>
      <c r="B216" s="6" t="s">
        <v>160</v>
      </c>
      <c r="C216" s="5" t="s">
        <v>74</v>
      </c>
      <c r="D216" s="2">
        <v>0</v>
      </c>
      <c r="E216" s="2">
        <v>3266554.33</v>
      </c>
      <c r="F216" s="2">
        <v>4152.6899999999996</v>
      </c>
      <c r="G216" s="2">
        <f>D216+(E216-F216)</f>
        <v>3262401.64</v>
      </c>
      <c r="H216" s="2">
        <v>3262401.64</v>
      </c>
      <c r="I216" s="2">
        <v>3262401.64</v>
      </c>
      <c r="J216" s="2">
        <v>3262401.64</v>
      </c>
      <c r="K216" s="2">
        <v>3242714.73</v>
      </c>
      <c r="L216" s="2">
        <f>G216-H216</f>
        <v>0</v>
      </c>
      <c r="M216" s="4" t="s">
        <v>169</v>
      </c>
      <c r="N216" s="4" t="s">
        <v>152</v>
      </c>
      <c r="O216" s="3">
        <f>J216/G216</f>
        <v>1</v>
      </c>
      <c r="P216" s="2">
        <v>0</v>
      </c>
    </row>
    <row r="217" spans="1:16" ht="33.75" customHeight="1" x14ac:dyDescent="0.2">
      <c r="A217" s="4" t="s">
        <v>168</v>
      </c>
      <c r="B217" s="6" t="s">
        <v>163</v>
      </c>
      <c r="C217" s="5" t="s">
        <v>107</v>
      </c>
      <c r="D217" s="2">
        <v>0</v>
      </c>
      <c r="E217" s="2">
        <v>1574643.54</v>
      </c>
      <c r="F217" s="2">
        <v>742604.17</v>
      </c>
      <c r="G217" s="2">
        <f>D217+(E217-F217)</f>
        <v>832039.37</v>
      </c>
      <c r="H217" s="2">
        <v>832039.37</v>
      </c>
      <c r="I217" s="2">
        <v>832039.37</v>
      </c>
      <c r="J217" s="2">
        <v>832039.37</v>
      </c>
      <c r="K217" s="2">
        <v>827018.44</v>
      </c>
      <c r="L217" s="2">
        <f>G217-H217</f>
        <v>0</v>
      </c>
      <c r="M217" s="4" t="s">
        <v>167</v>
      </c>
      <c r="N217" s="4" t="s">
        <v>152</v>
      </c>
      <c r="O217" s="3">
        <f>J217/G217</f>
        <v>1</v>
      </c>
      <c r="P217" s="2">
        <v>20</v>
      </c>
    </row>
    <row r="218" spans="1:16" ht="27" customHeight="1" x14ac:dyDescent="0.2">
      <c r="A218" s="4" t="s">
        <v>166</v>
      </c>
      <c r="B218" s="6" t="s">
        <v>160</v>
      </c>
      <c r="C218" s="5" t="s">
        <v>107</v>
      </c>
      <c r="D218" s="2">
        <v>0</v>
      </c>
      <c r="E218" s="2">
        <v>3952980.52</v>
      </c>
      <c r="F218" s="2">
        <v>9431.1299999999992</v>
      </c>
      <c r="G218" s="2">
        <f>D218+(E218-F218)</f>
        <v>3943549.39</v>
      </c>
      <c r="H218" s="2">
        <v>3943549.39</v>
      </c>
      <c r="I218" s="2">
        <v>3943549.39</v>
      </c>
      <c r="J218" s="2">
        <v>3943549.39</v>
      </c>
      <c r="K218" s="2">
        <v>3919752.11</v>
      </c>
      <c r="L218" s="2">
        <f>G218-H218</f>
        <v>0</v>
      </c>
      <c r="M218" s="4" t="s">
        <v>165</v>
      </c>
      <c r="N218" s="4" t="s">
        <v>152</v>
      </c>
      <c r="O218" s="3">
        <f>J218/G218</f>
        <v>1</v>
      </c>
      <c r="P218" s="2">
        <v>0</v>
      </c>
    </row>
    <row r="219" spans="1:16" ht="27.75" customHeight="1" x14ac:dyDescent="0.2">
      <c r="A219" s="4" t="s">
        <v>164</v>
      </c>
      <c r="B219" s="6" t="s">
        <v>163</v>
      </c>
      <c r="C219" s="5" t="s">
        <v>95</v>
      </c>
      <c r="D219" s="2">
        <v>0</v>
      </c>
      <c r="E219" s="2">
        <v>591500</v>
      </c>
      <c r="F219" s="2">
        <v>19048.78</v>
      </c>
      <c r="G219" s="2">
        <f>D219+(E219-F219)</f>
        <v>572451.22</v>
      </c>
      <c r="H219" s="2">
        <v>572451.22</v>
      </c>
      <c r="I219" s="2">
        <v>572451.22</v>
      </c>
      <c r="J219" s="2">
        <v>572451.22</v>
      </c>
      <c r="K219" s="2">
        <v>568996.77</v>
      </c>
      <c r="L219" s="2">
        <f>G219-H219</f>
        <v>0</v>
      </c>
      <c r="M219" s="4" t="s">
        <v>162</v>
      </c>
      <c r="N219" s="4" t="s">
        <v>152</v>
      </c>
      <c r="O219" s="3">
        <f>J219/G219</f>
        <v>1</v>
      </c>
      <c r="P219" s="2">
        <v>0</v>
      </c>
    </row>
    <row r="220" spans="1:16" ht="29.25" customHeight="1" x14ac:dyDescent="0.2">
      <c r="A220" s="4" t="s">
        <v>161</v>
      </c>
      <c r="B220" s="6" t="s">
        <v>160</v>
      </c>
      <c r="C220" s="5" t="s">
        <v>95</v>
      </c>
      <c r="D220" s="2">
        <v>0</v>
      </c>
      <c r="E220" s="2">
        <v>2450000</v>
      </c>
      <c r="F220" s="2">
        <v>57619.23</v>
      </c>
      <c r="G220" s="2">
        <f>D220+(E220-F220)</f>
        <v>2392380.77</v>
      </c>
      <c r="H220" s="2">
        <v>2392380.77</v>
      </c>
      <c r="I220" s="2">
        <v>2392380.77</v>
      </c>
      <c r="J220" s="2">
        <v>2392380.77</v>
      </c>
      <c r="K220" s="2">
        <v>2377943.9900000002</v>
      </c>
      <c r="L220" s="2">
        <f>G220-H220</f>
        <v>0</v>
      </c>
      <c r="M220" s="4" t="s">
        <v>159</v>
      </c>
      <c r="N220" s="4" t="s">
        <v>152</v>
      </c>
      <c r="O220" s="3">
        <f>J220/G220</f>
        <v>1</v>
      </c>
      <c r="P220" s="2">
        <v>0</v>
      </c>
    </row>
    <row r="221" spans="1:16" ht="21" x14ac:dyDescent="0.2">
      <c r="A221" s="4" t="s">
        <v>158</v>
      </c>
      <c r="B221" s="6" t="s">
        <v>157</v>
      </c>
      <c r="C221" s="5" t="s">
        <v>2</v>
      </c>
      <c r="D221" s="2">
        <v>0</v>
      </c>
      <c r="E221" s="2">
        <v>182442.54</v>
      </c>
      <c r="F221" s="2">
        <v>1805.67</v>
      </c>
      <c r="G221" s="2">
        <f>D221+(E221-F221)</f>
        <v>180636.87</v>
      </c>
      <c r="H221" s="2">
        <v>180636.87</v>
      </c>
      <c r="I221" s="2">
        <v>180636.87</v>
      </c>
      <c r="J221" s="2">
        <v>180636.87</v>
      </c>
      <c r="K221" s="2">
        <v>179546.82</v>
      </c>
      <c r="L221" s="2">
        <f>G221-H221</f>
        <v>0</v>
      </c>
      <c r="M221" s="4" t="s">
        <v>156</v>
      </c>
      <c r="N221" s="4" t="s">
        <v>152</v>
      </c>
      <c r="O221" s="3">
        <f>J221/G221</f>
        <v>1</v>
      </c>
      <c r="P221" s="2">
        <v>100</v>
      </c>
    </row>
    <row r="222" spans="1:16" ht="21" x14ac:dyDescent="0.2">
      <c r="A222" s="4" t="s">
        <v>155</v>
      </c>
      <c r="B222" s="6" t="s">
        <v>154</v>
      </c>
      <c r="C222" s="5" t="s">
        <v>2</v>
      </c>
      <c r="D222" s="2">
        <v>0</v>
      </c>
      <c r="E222" s="2">
        <v>755713.46</v>
      </c>
      <c r="F222" s="2">
        <v>3511.16</v>
      </c>
      <c r="G222" s="2">
        <f>D222+(E222-F222)</f>
        <v>752202.29999999993</v>
      </c>
      <c r="H222" s="2">
        <v>752202.3</v>
      </c>
      <c r="I222" s="2">
        <v>752202.3</v>
      </c>
      <c r="J222" s="2">
        <v>752202.3</v>
      </c>
      <c r="K222" s="2">
        <v>747663.15</v>
      </c>
      <c r="L222" s="2">
        <f>G222-H222</f>
        <v>0</v>
      </c>
      <c r="M222" s="4" t="s">
        <v>153</v>
      </c>
      <c r="N222" s="4" t="s">
        <v>152</v>
      </c>
      <c r="O222" s="3">
        <f>J222/G222</f>
        <v>1.0000000000000002</v>
      </c>
      <c r="P222" s="2">
        <v>100</v>
      </c>
    </row>
    <row r="223" spans="1:16" ht="21" x14ac:dyDescent="0.2">
      <c r="A223" s="4" t="s">
        <v>151</v>
      </c>
      <c r="B223" s="6" t="s">
        <v>150</v>
      </c>
      <c r="C223" s="5" t="s">
        <v>149</v>
      </c>
      <c r="D223" s="2">
        <v>0</v>
      </c>
      <c r="E223" s="2">
        <v>486111.27</v>
      </c>
      <c r="F223" s="2">
        <v>2503.1999999999998</v>
      </c>
      <c r="G223" s="2">
        <f>D223+(E223-F223)</f>
        <v>483608.07</v>
      </c>
      <c r="H223" s="2">
        <v>483608.07</v>
      </c>
      <c r="I223" s="2">
        <v>483608.07</v>
      </c>
      <c r="J223" s="2">
        <v>483608.07</v>
      </c>
      <c r="K223" s="2">
        <v>480689.74</v>
      </c>
      <c r="L223" s="2">
        <f>G223-H223</f>
        <v>0</v>
      </c>
      <c r="M223" s="4" t="s">
        <v>148</v>
      </c>
      <c r="N223" s="4" t="s">
        <v>147</v>
      </c>
      <c r="O223" s="3">
        <f>J223/G223</f>
        <v>1</v>
      </c>
      <c r="P223" s="2">
        <v>0</v>
      </c>
    </row>
    <row r="224" spans="1:16" ht="21" x14ac:dyDescent="0.2">
      <c r="A224" s="4" t="s">
        <v>146</v>
      </c>
      <c r="B224" s="6" t="s">
        <v>145</v>
      </c>
      <c r="C224" s="5" t="s">
        <v>2</v>
      </c>
      <c r="D224" s="2">
        <v>0</v>
      </c>
      <c r="E224" s="2">
        <v>5646853.8899999997</v>
      </c>
      <c r="F224" s="2">
        <v>5646853.8899999997</v>
      </c>
      <c r="G224" s="2">
        <f>D224+(E224-F224)</f>
        <v>0</v>
      </c>
      <c r="H224" s="2">
        <v>0</v>
      </c>
      <c r="I224" s="2">
        <v>0</v>
      </c>
      <c r="J224" s="2">
        <v>0</v>
      </c>
      <c r="K224" s="2">
        <v>0</v>
      </c>
      <c r="L224" s="2">
        <f>G224-H224</f>
        <v>0</v>
      </c>
      <c r="M224" s="4" t="s">
        <v>31</v>
      </c>
      <c r="N224" s="4" t="s">
        <v>144</v>
      </c>
      <c r="O224" s="7" t="s">
        <v>143</v>
      </c>
      <c r="P224" s="2">
        <v>0</v>
      </c>
    </row>
    <row r="225" spans="1:16" ht="31.5" x14ac:dyDescent="0.2">
      <c r="A225" s="4" t="s">
        <v>142</v>
      </c>
      <c r="B225" s="6" t="s">
        <v>141</v>
      </c>
      <c r="C225" s="5" t="s">
        <v>140</v>
      </c>
      <c r="D225" s="2">
        <v>0</v>
      </c>
      <c r="E225" s="2">
        <v>374502.01</v>
      </c>
      <c r="F225" s="2">
        <v>1405.68</v>
      </c>
      <c r="G225" s="2">
        <f>D225+(E225-F225)</f>
        <v>373096.33</v>
      </c>
      <c r="H225" s="2">
        <v>373096.33</v>
      </c>
      <c r="I225" s="2">
        <v>373096.33</v>
      </c>
      <c r="J225" s="2">
        <v>373096.33</v>
      </c>
      <c r="K225" s="2">
        <v>220040.33</v>
      </c>
      <c r="L225" s="2">
        <f>G225-H225</f>
        <v>0</v>
      </c>
      <c r="M225" s="4" t="s">
        <v>31</v>
      </c>
      <c r="N225" s="4" t="s">
        <v>89</v>
      </c>
      <c r="O225" s="3">
        <f>J225/G225</f>
        <v>1</v>
      </c>
      <c r="P225" s="2">
        <v>0</v>
      </c>
    </row>
    <row r="226" spans="1:16" ht="31.5" x14ac:dyDescent="0.2">
      <c r="A226" s="4" t="s">
        <v>139</v>
      </c>
      <c r="B226" s="6" t="s">
        <v>114</v>
      </c>
      <c r="C226" s="5" t="s">
        <v>138</v>
      </c>
      <c r="D226" s="2">
        <v>0</v>
      </c>
      <c r="E226" s="2">
        <v>2678209.2200000002</v>
      </c>
      <c r="F226" s="2">
        <v>2356.29</v>
      </c>
      <c r="G226" s="2">
        <f>D226+(E226-F226)</f>
        <v>2675852.9300000002</v>
      </c>
      <c r="H226" s="2">
        <v>2675852.9300000002</v>
      </c>
      <c r="I226" s="2">
        <v>2675852.9300000002</v>
      </c>
      <c r="J226" s="2">
        <v>2675852.9300000002</v>
      </c>
      <c r="K226" s="2">
        <v>1849465.71</v>
      </c>
      <c r="L226" s="2">
        <f>G226-H226</f>
        <v>0</v>
      </c>
      <c r="M226" s="4" t="s">
        <v>31</v>
      </c>
      <c r="N226" s="4" t="s">
        <v>89</v>
      </c>
      <c r="O226" s="3">
        <f>J226/G226</f>
        <v>1</v>
      </c>
      <c r="P226" s="2">
        <v>0</v>
      </c>
    </row>
    <row r="227" spans="1:16" ht="31.5" x14ac:dyDescent="0.2">
      <c r="A227" s="4" t="s">
        <v>137</v>
      </c>
      <c r="B227" s="6" t="s">
        <v>114</v>
      </c>
      <c r="C227" s="5" t="s">
        <v>136</v>
      </c>
      <c r="D227" s="2">
        <v>0</v>
      </c>
      <c r="E227" s="2">
        <v>942710.57</v>
      </c>
      <c r="F227" s="2">
        <v>1.56</v>
      </c>
      <c r="G227" s="2">
        <f>D227+(E227-F227)</f>
        <v>942709.00999999989</v>
      </c>
      <c r="H227" s="2">
        <v>942709.01</v>
      </c>
      <c r="I227" s="2">
        <v>942709.01</v>
      </c>
      <c r="J227" s="2">
        <v>942709.01</v>
      </c>
      <c r="K227" s="2">
        <v>728525.17</v>
      </c>
      <c r="L227" s="2">
        <f>G227-H227</f>
        <v>0</v>
      </c>
      <c r="M227" s="4" t="s">
        <v>31</v>
      </c>
      <c r="N227" s="4" t="s">
        <v>89</v>
      </c>
      <c r="O227" s="3">
        <f>J227/G227</f>
        <v>1.0000000000000002</v>
      </c>
      <c r="P227" s="2">
        <v>0</v>
      </c>
    </row>
    <row r="228" spans="1:16" ht="31.5" x14ac:dyDescent="0.2">
      <c r="A228" s="4" t="s">
        <v>135</v>
      </c>
      <c r="B228" s="6" t="s">
        <v>114</v>
      </c>
      <c r="C228" s="5" t="s">
        <v>134</v>
      </c>
      <c r="D228" s="2">
        <v>0</v>
      </c>
      <c r="E228" s="2">
        <v>2441978.9900000002</v>
      </c>
      <c r="F228" s="2">
        <v>4045.51</v>
      </c>
      <c r="G228" s="2">
        <f>D228+(E228-F228)</f>
        <v>2437933.4800000004</v>
      </c>
      <c r="H228" s="2">
        <v>2437933.48</v>
      </c>
      <c r="I228" s="2">
        <v>2437933.48</v>
      </c>
      <c r="J228" s="2">
        <v>2437933.48</v>
      </c>
      <c r="K228" s="2">
        <v>2423221.8199999998</v>
      </c>
      <c r="L228" s="2">
        <f>G228-H228</f>
        <v>0</v>
      </c>
      <c r="M228" s="4" t="s">
        <v>31</v>
      </c>
      <c r="N228" s="4" t="s">
        <v>89</v>
      </c>
      <c r="O228" s="3">
        <f>J228/G228</f>
        <v>0.99999999999999978</v>
      </c>
      <c r="P228" s="2">
        <v>0</v>
      </c>
    </row>
    <row r="229" spans="1:16" ht="21" x14ac:dyDescent="0.2">
      <c r="A229" s="4" t="s">
        <v>133</v>
      </c>
      <c r="B229" s="6" t="s">
        <v>132</v>
      </c>
      <c r="C229" s="5" t="s">
        <v>2</v>
      </c>
      <c r="D229" s="2">
        <v>0</v>
      </c>
      <c r="E229" s="2">
        <v>208757.46</v>
      </c>
      <c r="F229" s="2">
        <v>2101</v>
      </c>
      <c r="G229" s="2">
        <f>D229+(E229-F229)</f>
        <v>206656.46</v>
      </c>
      <c r="H229" s="2">
        <v>206656.46</v>
      </c>
      <c r="I229" s="2">
        <v>206656.46</v>
      </c>
      <c r="J229" s="2">
        <v>206656.46</v>
      </c>
      <c r="K229" s="2">
        <v>206656.46</v>
      </c>
      <c r="L229" s="2">
        <f>G229-H229</f>
        <v>0</v>
      </c>
      <c r="M229" s="4" t="s">
        <v>31</v>
      </c>
      <c r="N229" s="4" t="s">
        <v>89</v>
      </c>
      <c r="O229" s="3">
        <f>J229/G229</f>
        <v>1</v>
      </c>
      <c r="P229" s="2">
        <v>0</v>
      </c>
    </row>
    <row r="230" spans="1:16" ht="21" x14ac:dyDescent="0.2">
      <c r="A230" s="4" t="s">
        <v>131</v>
      </c>
      <c r="B230" s="6" t="s">
        <v>130</v>
      </c>
      <c r="C230" s="5" t="s">
        <v>2</v>
      </c>
      <c r="D230" s="2">
        <v>0</v>
      </c>
      <c r="E230" s="2">
        <v>247390.12</v>
      </c>
      <c r="F230" s="2">
        <v>3469.92</v>
      </c>
      <c r="G230" s="2">
        <f>D230+(E230-F230)</f>
        <v>243920.19999999998</v>
      </c>
      <c r="H230" s="2">
        <v>243920.2</v>
      </c>
      <c r="I230" s="2">
        <v>243920.2</v>
      </c>
      <c r="J230" s="2">
        <v>243920.2</v>
      </c>
      <c r="K230" s="2">
        <v>243920.2</v>
      </c>
      <c r="L230" s="2">
        <f>G230-H230</f>
        <v>0</v>
      </c>
      <c r="M230" s="4" t="s">
        <v>31</v>
      </c>
      <c r="N230" s="4" t="s">
        <v>89</v>
      </c>
      <c r="O230" s="3">
        <f>J230/G230</f>
        <v>1.0000000000000002</v>
      </c>
      <c r="P230" s="2">
        <v>0</v>
      </c>
    </row>
    <row r="231" spans="1:16" ht="21" x14ac:dyDescent="0.2">
      <c r="A231" s="4" t="s">
        <v>129</v>
      </c>
      <c r="B231" s="6" t="s">
        <v>128</v>
      </c>
      <c r="C231" s="5" t="s">
        <v>2</v>
      </c>
      <c r="D231" s="2">
        <v>0</v>
      </c>
      <c r="E231" s="2">
        <v>570000</v>
      </c>
      <c r="F231" s="2">
        <v>3434.27</v>
      </c>
      <c r="G231" s="2">
        <f>D231+(E231-F231)</f>
        <v>566565.73</v>
      </c>
      <c r="H231" s="2">
        <v>566565.73</v>
      </c>
      <c r="I231" s="2">
        <v>566565.73</v>
      </c>
      <c r="J231" s="2">
        <v>566565.73</v>
      </c>
      <c r="K231" s="2">
        <v>563146.81000000006</v>
      </c>
      <c r="L231" s="2">
        <f>G231-H231</f>
        <v>0</v>
      </c>
      <c r="M231" s="4" t="s">
        <v>1</v>
      </c>
      <c r="N231" s="4" t="s">
        <v>127</v>
      </c>
      <c r="O231" s="3">
        <f>J231/G231</f>
        <v>1</v>
      </c>
      <c r="P231" s="2">
        <v>0</v>
      </c>
    </row>
    <row r="232" spans="1:16" ht="31.5" x14ac:dyDescent="0.2">
      <c r="A232" s="4" t="s">
        <v>126</v>
      </c>
      <c r="B232" s="6" t="s">
        <v>114</v>
      </c>
      <c r="C232" s="5" t="s">
        <v>125</v>
      </c>
      <c r="D232" s="2">
        <v>0</v>
      </c>
      <c r="E232" s="2">
        <v>3096845.05</v>
      </c>
      <c r="F232" s="2">
        <v>4159.6499999999996</v>
      </c>
      <c r="G232" s="2">
        <f>D232+(E232-F232)</f>
        <v>3092685.4</v>
      </c>
      <c r="H232" s="2">
        <v>3092685.4</v>
      </c>
      <c r="I232" s="2">
        <v>3092685.4</v>
      </c>
      <c r="J232" s="2">
        <v>3092685.4</v>
      </c>
      <c r="K232" s="2">
        <v>3074022.64</v>
      </c>
      <c r="L232" s="2">
        <f>G232-H232</f>
        <v>0</v>
      </c>
      <c r="M232" s="4" t="s">
        <v>31</v>
      </c>
      <c r="N232" s="4" t="s">
        <v>89</v>
      </c>
      <c r="O232" s="3">
        <f>J232/G232</f>
        <v>1</v>
      </c>
      <c r="P232" s="2">
        <v>0</v>
      </c>
    </row>
    <row r="233" spans="1:16" ht="31.5" x14ac:dyDescent="0.2">
      <c r="A233" s="4" t="s">
        <v>124</v>
      </c>
      <c r="B233" s="6" t="s">
        <v>114</v>
      </c>
      <c r="C233" s="5" t="s">
        <v>123</v>
      </c>
      <c r="D233" s="2">
        <v>0</v>
      </c>
      <c r="E233" s="2">
        <v>1576284.5</v>
      </c>
      <c r="F233" s="2">
        <v>2162.38</v>
      </c>
      <c r="G233" s="2">
        <f>D233+(E233-F233)</f>
        <v>1574122.12</v>
      </c>
      <c r="H233" s="2">
        <v>1574122.12</v>
      </c>
      <c r="I233" s="2">
        <v>1274009.49</v>
      </c>
      <c r="J233" s="2">
        <v>1274009.49</v>
      </c>
      <c r="K233" s="2">
        <v>1266321.5</v>
      </c>
      <c r="L233" s="2">
        <f>G233-H233</f>
        <v>0</v>
      </c>
      <c r="M233" s="4" t="s">
        <v>31</v>
      </c>
      <c r="N233" s="4" t="s">
        <v>89</v>
      </c>
      <c r="O233" s="3">
        <f>J233/G233</f>
        <v>0.80934603091658475</v>
      </c>
      <c r="P233" s="2">
        <v>0</v>
      </c>
    </row>
    <row r="234" spans="1:16" ht="31.5" x14ac:dyDescent="0.2">
      <c r="A234" s="4" t="s">
        <v>122</v>
      </c>
      <c r="B234" s="6" t="s">
        <v>114</v>
      </c>
      <c r="C234" s="5" t="s">
        <v>121</v>
      </c>
      <c r="D234" s="2">
        <v>0</v>
      </c>
      <c r="E234" s="2">
        <v>3946578.73</v>
      </c>
      <c r="F234" s="2">
        <v>4054.1</v>
      </c>
      <c r="G234" s="2">
        <f>D234+(E234-F234)</f>
        <v>3942524.63</v>
      </c>
      <c r="H234" s="2">
        <v>3942524.63</v>
      </c>
      <c r="I234" s="2">
        <v>3942524.63</v>
      </c>
      <c r="J234" s="2">
        <v>3942524.63</v>
      </c>
      <c r="K234" s="2">
        <v>3520770.86</v>
      </c>
      <c r="L234" s="2">
        <f>G234-H234</f>
        <v>0</v>
      </c>
      <c r="M234" s="4" t="s">
        <v>31</v>
      </c>
      <c r="N234" s="4" t="s">
        <v>89</v>
      </c>
      <c r="O234" s="3">
        <f>J234/G234</f>
        <v>1</v>
      </c>
      <c r="P234" s="2">
        <v>0</v>
      </c>
    </row>
    <row r="235" spans="1:16" ht="31.5" x14ac:dyDescent="0.2">
      <c r="A235" s="4" t="s">
        <v>120</v>
      </c>
      <c r="B235" s="6" t="s">
        <v>114</v>
      </c>
      <c r="C235" s="5" t="s">
        <v>119</v>
      </c>
      <c r="D235" s="2">
        <v>0</v>
      </c>
      <c r="E235" s="2">
        <v>1374104.98</v>
      </c>
      <c r="F235" s="2">
        <v>1582.33</v>
      </c>
      <c r="G235" s="2">
        <f>D235+(E235-F235)</f>
        <v>1372522.65</v>
      </c>
      <c r="H235" s="2">
        <v>1372522.65</v>
      </c>
      <c r="I235" s="2">
        <v>946723.94</v>
      </c>
      <c r="J235" s="2">
        <v>946723.94</v>
      </c>
      <c r="K235" s="2">
        <v>941010.95</v>
      </c>
      <c r="L235" s="2">
        <f>G235-H235</f>
        <v>0</v>
      </c>
      <c r="M235" s="4" t="s">
        <v>31</v>
      </c>
      <c r="N235" s="4" t="s">
        <v>89</v>
      </c>
      <c r="O235" s="3">
        <f>J235/G235</f>
        <v>0.68976926537423622</v>
      </c>
      <c r="P235" s="2">
        <v>0</v>
      </c>
    </row>
    <row r="236" spans="1:16" ht="42" x14ac:dyDescent="0.2">
      <c r="A236" s="4" t="s">
        <v>118</v>
      </c>
      <c r="B236" s="6" t="s">
        <v>117</v>
      </c>
      <c r="C236" s="5" t="s">
        <v>2</v>
      </c>
      <c r="D236" s="2">
        <v>0</v>
      </c>
      <c r="E236" s="2">
        <v>2072637.45</v>
      </c>
      <c r="F236" s="2">
        <v>4283.12</v>
      </c>
      <c r="G236" s="2">
        <f>D236+(E236-F236)</f>
        <v>2068354.3299999998</v>
      </c>
      <c r="H236" s="2">
        <v>2068354.33</v>
      </c>
      <c r="I236" s="2">
        <v>2068354.33</v>
      </c>
      <c r="J236" s="2">
        <v>2068354.33</v>
      </c>
      <c r="K236" s="2">
        <v>2055872.88</v>
      </c>
      <c r="L236" s="2">
        <f>G236-H236</f>
        <v>0</v>
      </c>
      <c r="M236" s="4" t="s">
        <v>116</v>
      </c>
      <c r="N236" s="4" t="s">
        <v>23</v>
      </c>
      <c r="O236" s="3">
        <f>J236/G236</f>
        <v>1.0000000000000002</v>
      </c>
      <c r="P236" s="2">
        <v>0</v>
      </c>
    </row>
    <row r="237" spans="1:16" ht="31.5" x14ac:dyDescent="0.2">
      <c r="A237" s="4" t="s">
        <v>115</v>
      </c>
      <c r="B237" s="6" t="s">
        <v>114</v>
      </c>
      <c r="C237" s="5" t="s">
        <v>113</v>
      </c>
      <c r="D237" s="2">
        <v>0</v>
      </c>
      <c r="E237" s="2">
        <v>3136888.97</v>
      </c>
      <c r="F237" s="2">
        <v>1686.23</v>
      </c>
      <c r="G237" s="2">
        <f>D237+(E237-F237)</f>
        <v>3135202.74</v>
      </c>
      <c r="H237" s="2">
        <v>3135202.74</v>
      </c>
      <c r="I237" s="2">
        <v>2179691.98</v>
      </c>
      <c r="J237" s="2">
        <v>2179691.98</v>
      </c>
      <c r="K237" s="2">
        <v>2166538.67</v>
      </c>
      <c r="L237" s="2">
        <f>G237-H237</f>
        <v>0</v>
      </c>
      <c r="M237" s="4" t="s">
        <v>31</v>
      </c>
      <c r="N237" s="4" t="s">
        <v>89</v>
      </c>
      <c r="O237" s="3">
        <f>J237/G237</f>
        <v>0.69523158811732855</v>
      </c>
      <c r="P237" s="2">
        <v>0</v>
      </c>
    </row>
    <row r="238" spans="1:16" ht="21" x14ac:dyDescent="0.2">
      <c r="A238" s="4" t="s">
        <v>112</v>
      </c>
      <c r="B238" s="6" t="s">
        <v>111</v>
      </c>
      <c r="C238" s="5" t="s">
        <v>110</v>
      </c>
      <c r="D238" s="2">
        <v>0</v>
      </c>
      <c r="E238" s="2">
        <v>1645901</v>
      </c>
      <c r="F238" s="2">
        <v>9257</v>
      </c>
      <c r="G238" s="2">
        <f>D238+(E238-F238)</f>
        <v>1636644</v>
      </c>
      <c r="H238" s="2">
        <v>1636644</v>
      </c>
      <c r="I238" s="2">
        <v>1088112.4099999999</v>
      </c>
      <c r="J238" s="2">
        <v>1088112.4099999999</v>
      </c>
      <c r="K238" s="2">
        <v>1081546.21</v>
      </c>
      <c r="L238" s="2">
        <f>G238-H238</f>
        <v>0</v>
      </c>
      <c r="M238" s="4" t="s">
        <v>109</v>
      </c>
      <c r="N238" s="4" t="s">
        <v>101</v>
      </c>
      <c r="O238" s="3">
        <f>J238/G238</f>
        <v>0.6648436740060758</v>
      </c>
      <c r="P238" s="2">
        <v>0</v>
      </c>
    </row>
    <row r="239" spans="1:16" ht="21" x14ac:dyDescent="0.2">
      <c r="A239" s="4" t="s">
        <v>108</v>
      </c>
      <c r="B239" s="6" t="s">
        <v>104</v>
      </c>
      <c r="C239" s="5" t="s">
        <v>107</v>
      </c>
      <c r="D239" s="2">
        <v>0</v>
      </c>
      <c r="E239" s="2">
        <v>1050270.3700000001</v>
      </c>
      <c r="F239" s="2">
        <v>1813.04</v>
      </c>
      <c r="G239" s="2">
        <f>D239+(E239-F239)</f>
        <v>1048457.3300000001</v>
      </c>
      <c r="H239" s="2">
        <v>1048457.33</v>
      </c>
      <c r="I239" s="2">
        <v>1048457.33</v>
      </c>
      <c r="J239" s="2">
        <v>1048457.33</v>
      </c>
      <c r="K239" s="2">
        <v>928626.69</v>
      </c>
      <c r="L239" s="2">
        <f>G239-H239</f>
        <v>0</v>
      </c>
      <c r="M239" s="4" t="s">
        <v>106</v>
      </c>
      <c r="N239" s="4" t="s">
        <v>101</v>
      </c>
      <c r="O239" s="3">
        <f>J239/G239</f>
        <v>0.99999999999999989</v>
      </c>
      <c r="P239" s="2">
        <v>0</v>
      </c>
    </row>
    <row r="240" spans="1:16" ht="21" x14ac:dyDescent="0.2">
      <c r="A240" s="4" t="s">
        <v>105</v>
      </c>
      <c r="B240" s="6" t="s">
        <v>104</v>
      </c>
      <c r="C240" s="5" t="s">
        <v>103</v>
      </c>
      <c r="D240" s="2">
        <v>0</v>
      </c>
      <c r="E240" s="2">
        <v>830638.11</v>
      </c>
      <c r="F240" s="2">
        <v>1729.06</v>
      </c>
      <c r="G240" s="2">
        <f>D240+(E240-F240)</f>
        <v>828909.04999999993</v>
      </c>
      <c r="H240" s="2">
        <v>828909.05</v>
      </c>
      <c r="I240" s="2">
        <v>828909.05</v>
      </c>
      <c r="J240" s="2">
        <v>828909.05</v>
      </c>
      <c r="K240" s="2">
        <v>611491.23</v>
      </c>
      <c r="L240" s="2">
        <f>G240-H240</f>
        <v>0</v>
      </c>
      <c r="M240" s="4" t="s">
        <v>102</v>
      </c>
      <c r="N240" s="4" t="s">
        <v>101</v>
      </c>
      <c r="O240" s="3">
        <f>J240/G240</f>
        <v>1.0000000000000002</v>
      </c>
      <c r="P240" s="2">
        <v>0</v>
      </c>
    </row>
    <row r="241" spans="1:16" ht="31.5" x14ac:dyDescent="0.2">
      <c r="A241" s="4" t="s">
        <v>100</v>
      </c>
      <c r="B241" s="6" t="s">
        <v>99</v>
      </c>
      <c r="C241" s="5" t="s">
        <v>98</v>
      </c>
      <c r="D241" s="2">
        <v>0</v>
      </c>
      <c r="E241" s="2">
        <v>846813.83</v>
      </c>
      <c r="F241" s="2">
        <v>1100.23</v>
      </c>
      <c r="G241" s="2">
        <f>D241+(E241-F241)</f>
        <v>845713.6</v>
      </c>
      <c r="H241" s="2">
        <v>845713.6</v>
      </c>
      <c r="I241" s="2">
        <v>845713.6</v>
      </c>
      <c r="J241" s="2">
        <v>845713.6</v>
      </c>
      <c r="K241" s="2">
        <v>680193.92</v>
      </c>
      <c r="L241" s="2">
        <f>G241-H241</f>
        <v>0</v>
      </c>
      <c r="M241" s="4" t="s">
        <v>31</v>
      </c>
      <c r="N241" s="4" t="s">
        <v>89</v>
      </c>
      <c r="O241" s="3">
        <f>J241/G241</f>
        <v>1</v>
      </c>
      <c r="P241" s="2">
        <v>0</v>
      </c>
    </row>
    <row r="242" spans="1:16" ht="31.5" x14ac:dyDescent="0.2">
      <c r="A242" s="4" t="s">
        <v>97</v>
      </c>
      <c r="B242" s="6" t="s">
        <v>91</v>
      </c>
      <c r="C242" s="5" t="s">
        <v>13</v>
      </c>
      <c r="D242" s="2">
        <v>0</v>
      </c>
      <c r="E242" s="2">
        <v>1014670.56</v>
      </c>
      <c r="F242" s="2">
        <v>1545.05</v>
      </c>
      <c r="G242" s="2">
        <f>D242+(E242-F242)</f>
        <v>1013125.51</v>
      </c>
      <c r="H242" s="2">
        <v>1013125.51</v>
      </c>
      <c r="I242" s="2">
        <v>0</v>
      </c>
      <c r="J242" s="2">
        <v>0</v>
      </c>
      <c r="K242" s="2">
        <v>0</v>
      </c>
      <c r="L242" s="2">
        <f>G242-H242</f>
        <v>0</v>
      </c>
      <c r="M242" s="4" t="s">
        <v>31</v>
      </c>
      <c r="N242" s="4" t="s">
        <v>89</v>
      </c>
      <c r="O242" s="3">
        <f>J242/G242</f>
        <v>0</v>
      </c>
      <c r="P242" s="2">
        <v>0</v>
      </c>
    </row>
    <row r="243" spans="1:16" ht="31.5" x14ac:dyDescent="0.2">
      <c r="A243" s="4" t="s">
        <v>96</v>
      </c>
      <c r="B243" s="6" t="s">
        <v>91</v>
      </c>
      <c r="C243" s="5" t="s">
        <v>95</v>
      </c>
      <c r="D243" s="2">
        <v>0</v>
      </c>
      <c r="E243" s="2">
        <v>818682.08</v>
      </c>
      <c r="F243" s="2">
        <v>972.09</v>
      </c>
      <c r="G243" s="2">
        <f>D243+(E243-F243)</f>
        <v>817709.99</v>
      </c>
      <c r="H243" s="2">
        <v>817709.99</v>
      </c>
      <c r="I243" s="2">
        <v>817709.99</v>
      </c>
      <c r="J243" s="2">
        <v>817709.99</v>
      </c>
      <c r="K243" s="2">
        <v>492055.93</v>
      </c>
      <c r="L243" s="2">
        <f>G243-H243</f>
        <v>0</v>
      </c>
      <c r="M243" s="4" t="s">
        <v>31</v>
      </c>
      <c r="N243" s="4" t="s">
        <v>89</v>
      </c>
      <c r="O243" s="3">
        <f>J243/G243</f>
        <v>1</v>
      </c>
      <c r="P243" s="2">
        <v>0</v>
      </c>
    </row>
    <row r="244" spans="1:16" ht="31.5" x14ac:dyDescent="0.2">
      <c r="A244" s="4" t="s">
        <v>94</v>
      </c>
      <c r="B244" s="6" t="s">
        <v>91</v>
      </c>
      <c r="C244" s="5" t="s">
        <v>93</v>
      </c>
      <c r="D244" s="2">
        <v>0</v>
      </c>
      <c r="E244" s="2">
        <v>1291742.67</v>
      </c>
      <c r="F244" s="2">
        <v>1753.44</v>
      </c>
      <c r="G244" s="2">
        <f>D244+(E244-F244)</f>
        <v>1289989.23</v>
      </c>
      <c r="H244" s="2">
        <v>1289989.23</v>
      </c>
      <c r="I244" s="2">
        <v>1289989.23</v>
      </c>
      <c r="J244" s="2">
        <v>1289989.23</v>
      </c>
      <c r="K244" s="2">
        <v>904257.19</v>
      </c>
      <c r="L244" s="2">
        <f>G244-H244</f>
        <v>0</v>
      </c>
      <c r="M244" s="4" t="s">
        <v>31</v>
      </c>
      <c r="N244" s="4" t="s">
        <v>89</v>
      </c>
      <c r="O244" s="3">
        <f>J244/G244</f>
        <v>1</v>
      </c>
      <c r="P244" s="2">
        <v>0</v>
      </c>
    </row>
    <row r="245" spans="1:16" ht="31.5" x14ac:dyDescent="0.2">
      <c r="A245" s="4" t="s">
        <v>92</v>
      </c>
      <c r="B245" s="6" t="s">
        <v>91</v>
      </c>
      <c r="C245" s="5" t="s">
        <v>90</v>
      </c>
      <c r="D245" s="2">
        <v>0</v>
      </c>
      <c r="E245" s="2">
        <v>500797.84</v>
      </c>
      <c r="F245" s="2">
        <v>2730.55</v>
      </c>
      <c r="G245" s="2">
        <f>D245+(E245-F245)</f>
        <v>498067.29000000004</v>
      </c>
      <c r="H245" s="2">
        <v>498067.29</v>
      </c>
      <c r="I245" s="2">
        <v>437083.72</v>
      </c>
      <c r="J245" s="2">
        <v>437083.72</v>
      </c>
      <c r="K245" s="2">
        <v>434446.15</v>
      </c>
      <c r="L245" s="2">
        <f>G245-H245</f>
        <v>0</v>
      </c>
      <c r="M245" s="4" t="s">
        <v>31</v>
      </c>
      <c r="N245" s="4" t="s">
        <v>89</v>
      </c>
      <c r="O245" s="3">
        <f>J245/G245</f>
        <v>0.87755957633756665</v>
      </c>
      <c r="P245" s="2">
        <v>0</v>
      </c>
    </row>
    <row r="246" spans="1:16" ht="21" x14ac:dyDescent="0.2">
      <c r="A246" s="4" t="s">
        <v>88</v>
      </c>
      <c r="B246" s="6" t="s">
        <v>87</v>
      </c>
      <c r="C246" s="5" t="s">
        <v>86</v>
      </c>
      <c r="D246" s="2">
        <v>0</v>
      </c>
      <c r="E246" s="2">
        <v>872368.97</v>
      </c>
      <c r="F246" s="2">
        <v>2875.96</v>
      </c>
      <c r="G246" s="2">
        <f>D246+(E246-F246)</f>
        <v>869493.01</v>
      </c>
      <c r="H246" s="2">
        <v>869493.01</v>
      </c>
      <c r="I246" s="2">
        <v>621250.41</v>
      </c>
      <c r="J246" s="2">
        <v>621250.41</v>
      </c>
      <c r="K246" s="2">
        <v>617501.49</v>
      </c>
      <c r="L246" s="2">
        <f>G246-H246</f>
        <v>0</v>
      </c>
      <c r="M246" s="4" t="s">
        <v>31</v>
      </c>
      <c r="N246" s="4" t="s">
        <v>70</v>
      </c>
      <c r="O246" s="3">
        <f>J246/G246</f>
        <v>0.7144973022842358</v>
      </c>
      <c r="P246" s="2">
        <v>0</v>
      </c>
    </row>
    <row r="247" spans="1:16" ht="21" x14ac:dyDescent="0.2">
      <c r="A247" s="4" t="s">
        <v>85</v>
      </c>
      <c r="B247" s="6" t="s">
        <v>84</v>
      </c>
      <c r="C247" s="5" t="s">
        <v>83</v>
      </c>
      <c r="D247" s="2">
        <v>0</v>
      </c>
      <c r="E247" s="2">
        <v>300825.92</v>
      </c>
      <c r="F247" s="2">
        <v>10351.799999999999</v>
      </c>
      <c r="G247" s="2">
        <f>D247+(E247-F247)</f>
        <v>290474.12</v>
      </c>
      <c r="H247" s="2">
        <v>290474.12</v>
      </c>
      <c r="I247" s="2">
        <v>290474.12</v>
      </c>
      <c r="J247" s="2">
        <v>290474.12</v>
      </c>
      <c r="K247" s="2">
        <v>288721.26</v>
      </c>
      <c r="L247" s="2">
        <f>G247-H247</f>
        <v>0</v>
      </c>
      <c r="M247" s="4" t="s">
        <v>31</v>
      </c>
      <c r="N247" s="4" t="s">
        <v>70</v>
      </c>
      <c r="O247" s="3">
        <f>J247/G247</f>
        <v>1</v>
      </c>
      <c r="P247" s="2">
        <v>0</v>
      </c>
    </row>
    <row r="248" spans="1:16" ht="21" x14ac:dyDescent="0.2">
      <c r="A248" s="4" t="s">
        <v>82</v>
      </c>
      <c r="B248" s="6" t="s">
        <v>81</v>
      </c>
      <c r="C248" s="5" t="s">
        <v>80</v>
      </c>
      <c r="D248" s="2">
        <v>0</v>
      </c>
      <c r="E248" s="2">
        <v>813701.4</v>
      </c>
      <c r="F248" s="2">
        <v>1164.04</v>
      </c>
      <c r="G248" s="2">
        <f>D248+(E248-F248)</f>
        <v>812537.36</v>
      </c>
      <c r="H248" s="2">
        <v>812537.36</v>
      </c>
      <c r="I248" s="2">
        <v>812537.36</v>
      </c>
      <c r="J248" s="2">
        <v>812537.36</v>
      </c>
      <c r="K248" s="2">
        <v>601754.72</v>
      </c>
      <c r="L248" s="2">
        <f>G248-H248</f>
        <v>0</v>
      </c>
      <c r="M248" s="4" t="s">
        <v>31</v>
      </c>
      <c r="N248" s="4" t="s">
        <v>70</v>
      </c>
      <c r="O248" s="3">
        <f>J248/G248</f>
        <v>1</v>
      </c>
      <c r="P248" s="2">
        <v>0</v>
      </c>
    </row>
    <row r="249" spans="1:16" ht="21" x14ac:dyDescent="0.2">
      <c r="A249" s="4" t="s">
        <v>79</v>
      </c>
      <c r="B249" s="6" t="s">
        <v>78</v>
      </c>
      <c r="C249" s="5" t="s">
        <v>77</v>
      </c>
      <c r="D249" s="2">
        <v>0</v>
      </c>
      <c r="E249" s="2">
        <v>1529055.59</v>
      </c>
      <c r="F249" s="2">
        <v>2417.14</v>
      </c>
      <c r="G249" s="2">
        <f>D249+(E249-F249)</f>
        <v>1526638.4500000002</v>
      </c>
      <c r="H249" s="2">
        <v>1526638.45</v>
      </c>
      <c r="I249" s="2">
        <v>1212730.56</v>
      </c>
      <c r="J249" s="2">
        <v>1212730.56</v>
      </c>
      <c r="K249" s="2">
        <v>1205412.3600000001</v>
      </c>
      <c r="L249" s="2">
        <f>G249-H249</f>
        <v>0</v>
      </c>
      <c r="M249" s="4" t="s">
        <v>31</v>
      </c>
      <c r="N249" s="4" t="s">
        <v>70</v>
      </c>
      <c r="O249" s="3">
        <f>J249/G249</f>
        <v>0.79437967778159913</v>
      </c>
      <c r="P249" s="2">
        <v>0</v>
      </c>
    </row>
    <row r="250" spans="1:16" ht="21" x14ac:dyDescent="0.2">
      <c r="A250" s="4" t="s">
        <v>76</v>
      </c>
      <c r="B250" s="6" t="s">
        <v>75</v>
      </c>
      <c r="C250" s="5" t="s">
        <v>74</v>
      </c>
      <c r="D250" s="2">
        <v>0</v>
      </c>
      <c r="E250" s="2">
        <v>1226796.54</v>
      </c>
      <c r="F250" s="2">
        <v>2009.68</v>
      </c>
      <c r="G250" s="2">
        <f>D250+(E250-F250)</f>
        <v>1224786.8600000001</v>
      </c>
      <c r="H250" s="2">
        <v>1224786.8600000001</v>
      </c>
      <c r="I250" s="2">
        <v>861081.2</v>
      </c>
      <c r="J250" s="2">
        <v>861081.2</v>
      </c>
      <c r="K250" s="2">
        <v>855885.02</v>
      </c>
      <c r="L250" s="2">
        <f>G250-H250</f>
        <v>0</v>
      </c>
      <c r="M250" s="4" t="s">
        <v>31</v>
      </c>
      <c r="N250" s="4" t="s">
        <v>70</v>
      </c>
      <c r="O250" s="3">
        <f>J250/G250</f>
        <v>0.70304575279326553</v>
      </c>
      <c r="P250" s="2">
        <v>0</v>
      </c>
    </row>
    <row r="251" spans="1:16" ht="21" x14ac:dyDescent="0.2">
      <c r="A251" s="4" t="s">
        <v>73</v>
      </c>
      <c r="B251" s="6" t="s">
        <v>72</v>
      </c>
      <c r="C251" s="5" t="s">
        <v>71</v>
      </c>
      <c r="D251" s="2">
        <v>0</v>
      </c>
      <c r="E251" s="2">
        <v>645437.06999999995</v>
      </c>
      <c r="F251" s="2">
        <v>1118.94</v>
      </c>
      <c r="G251" s="2">
        <f>D251+(E251-F251)</f>
        <v>644318.13</v>
      </c>
      <c r="H251" s="2">
        <v>644318.13</v>
      </c>
      <c r="I251" s="2">
        <v>644318.13</v>
      </c>
      <c r="J251" s="2">
        <v>644318.13</v>
      </c>
      <c r="K251" s="2">
        <v>470972.56</v>
      </c>
      <c r="L251" s="2">
        <f>G251-H251</f>
        <v>0</v>
      </c>
      <c r="M251" s="4" t="s">
        <v>31</v>
      </c>
      <c r="N251" s="4" t="s">
        <v>70</v>
      </c>
      <c r="O251" s="3">
        <f>J251/G251</f>
        <v>1</v>
      </c>
      <c r="P251" s="2">
        <v>0</v>
      </c>
    </row>
    <row r="252" spans="1:16" ht="31.5" x14ac:dyDescent="0.2">
      <c r="A252" s="4" t="s">
        <v>69</v>
      </c>
      <c r="B252" s="6" t="s">
        <v>68</v>
      </c>
      <c r="C252" s="5" t="s">
        <v>67</v>
      </c>
      <c r="D252" s="2">
        <v>0</v>
      </c>
      <c r="E252" s="2">
        <v>227844.04</v>
      </c>
      <c r="F252" s="2">
        <v>800.55</v>
      </c>
      <c r="G252" s="2">
        <f>D252+(E252-F252)</f>
        <v>227043.49000000002</v>
      </c>
      <c r="H252" s="2">
        <v>227043.49</v>
      </c>
      <c r="I252" s="2">
        <v>0</v>
      </c>
      <c r="J252" s="2">
        <v>0</v>
      </c>
      <c r="K252" s="2">
        <v>0</v>
      </c>
      <c r="L252" s="2">
        <f>G252-H252</f>
        <v>0</v>
      </c>
      <c r="M252" s="4" t="s">
        <v>31</v>
      </c>
      <c r="N252" s="4" t="s">
        <v>63</v>
      </c>
      <c r="O252" s="3">
        <f>J252/G252</f>
        <v>0</v>
      </c>
      <c r="P252" s="2">
        <v>0</v>
      </c>
    </row>
    <row r="253" spans="1:16" ht="31.5" x14ac:dyDescent="0.2">
      <c r="A253" s="4" t="s">
        <v>66</v>
      </c>
      <c r="B253" s="6" t="s">
        <v>65</v>
      </c>
      <c r="C253" s="5" t="s">
        <v>64</v>
      </c>
      <c r="D253" s="2">
        <v>0</v>
      </c>
      <c r="E253" s="2">
        <v>227844.04</v>
      </c>
      <c r="F253" s="2">
        <v>591.76</v>
      </c>
      <c r="G253" s="2">
        <f>D253+(E253-F253)</f>
        <v>227252.28</v>
      </c>
      <c r="H253" s="2">
        <v>227252.28</v>
      </c>
      <c r="I253" s="2">
        <v>138066.25</v>
      </c>
      <c r="J253" s="2">
        <v>138066.25</v>
      </c>
      <c r="K253" s="2">
        <v>137233.09</v>
      </c>
      <c r="L253" s="2">
        <f>G253-H253</f>
        <v>0</v>
      </c>
      <c r="M253" s="4" t="s">
        <v>31</v>
      </c>
      <c r="N253" s="4" t="s">
        <v>63</v>
      </c>
      <c r="O253" s="3">
        <f>J253/G253</f>
        <v>0.60754615971289705</v>
      </c>
      <c r="P253" s="2">
        <v>0</v>
      </c>
    </row>
    <row r="254" spans="1:16" ht="21" x14ac:dyDescent="0.2">
      <c r="A254" s="4" t="s">
        <v>62</v>
      </c>
      <c r="B254" s="6" t="s">
        <v>61</v>
      </c>
      <c r="C254" s="5" t="s">
        <v>2</v>
      </c>
      <c r="D254" s="2">
        <v>0</v>
      </c>
      <c r="E254" s="2">
        <v>1285778.81</v>
      </c>
      <c r="F254" s="2">
        <v>732.03</v>
      </c>
      <c r="G254" s="2">
        <f>D254+(E254-F254)</f>
        <v>1285046.78</v>
      </c>
      <c r="H254" s="2">
        <v>1285046.78</v>
      </c>
      <c r="I254" s="2">
        <v>795470.42</v>
      </c>
      <c r="J254" s="2">
        <v>795470.42</v>
      </c>
      <c r="K254" s="2">
        <v>790670.17</v>
      </c>
      <c r="L254" s="2">
        <f>G254-H254</f>
        <v>0</v>
      </c>
      <c r="M254" s="4" t="s">
        <v>60</v>
      </c>
      <c r="N254" s="4" t="s">
        <v>23</v>
      </c>
      <c r="O254" s="3">
        <f>J254/G254</f>
        <v>0.61902059316470959</v>
      </c>
      <c r="P254" s="2">
        <v>0</v>
      </c>
    </row>
    <row r="255" spans="1:16" ht="21" x14ac:dyDescent="0.2">
      <c r="A255" s="4" t="s">
        <v>59</v>
      </c>
      <c r="B255" s="6" t="s">
        <v>58</v>
      </c>
      <c r="C255" s="5" t="s">
        <v>2</v>
      </c>
      <c r="D255" s="2">
        <v>0</v>
      </c>
      <c r="E255" s="2">
        <v>1352015.98</v>
      </c>
      <c r="F255" s="2">
        <v>7581.8</v>
      </c>
      <c r="G255" s="2">
        <f>D255+(E255-F255)</f>
        <v>1344434.18</v>
      </c>
      <c r="H255" s="2">
        <v>1344434.18</v>
      </c>
      <c r="I255" s="2">
        <v>1344434.18</v>
      </c>
      <c r="J255" s="2">
        <v>1344434.18</v>
      </c>
      <c r="K255" s="2">
        <v>1005776.31</v>
      </c>
      <c r="L255" s="2">
        <f>G255-H255</f>
        <v>0</v>
      </c>
      <c r="M255" s="4" t="s">
        <v>57</v>
      </c>
      <c r="N255" s="4" t="s">
        <v>23</v>
      </c>
      <c r="O255" s="3">
        <f>J255/G255</f>
        <v>1</v>
      </c>
      <c r="P255" s="2">
        <v>0</v>
      </c>
    </row>
    <row r="256" spans="1:16" ht="31.5" x14ac:dyDescent="0.2">
      <c r="A256" s="4" t="s">
        <v>56</v>
      </c>
      <c r="B256" s="6" t="s">
        <v>55</v>
      </c>
      <c r="C256" s="5" t="s">
        <v>2</v>
      </c>
      <c r="D256" s="2">
        <v>0</v>
      </c>
      <c r="E256" s="2">
        <v>688181.4</v>
      </c>
      <c r="F256" s="2">
        <v>1395.16</v>
      </c>
      <c r="G256" s="2">
        <f>D256+(E256-F256)</f>
        <v>686786.24</v>
      </c>
      <c r="H256" s="2">
        <v>686786.24</v>
      </c>
      <c r="I256" s="2">
        <v>686786.24</v>
      </c>
      <c r="J256" s="2">
        <v>686786.24</v>
      </c>
      <c r="K256" s="2">
        <v>682641.84</v>
      </c>
      <c r="L256" s="2">
        <f>G256-H256</f>
        <v>0</v>
      </c>
      <c r="M256" s="4" t="s">
        <v>54</v>
      </c>
      <c r="N256" s="4" t="s">
        <v>23</v>
      </c>
      <c r="O256" s="3">
        <f>J256/G256</f>
        <v>1</v>
      </c>
      <c r="P256" s="2">
        <v>0</v>
      </c>
    </row>
    <row r="257" spans="1:16" ht="63" x14ac:dyDescent="0.2">
      <c r="A257" s="4" t="s">
        <v>53</v>
      </c>
      <c r="B257" s="6" t="s">
        <v>52</v>
      </c>
      <c r="C257" s="5" t="s">
        <v>2</v>
      </c>
      <c r="D257" s="2">
        <v>0</v>
      </c>
      <c r="E257" s="2">
        <v>1235731.1000000001</v>
      </c>
      <c r="F257" s="2">
        <v>0</v>
      </c>
      <c r="G257" s="2">
        <f>D257+(E257-F257)</f>
        <v>1235731.1000000001</v>
      </c>
      <c r="H257" s="2">
        <v>1235731.1000000001</v>
      </c>
      <c r="I257" s="2">
        <v>871638.48</v>
      </c>
      <c r="J257" s="2">
        <v>871638.48</v>
      </c>
      <c r="K257" s="2">
        <v>866378.6</v>
      </c>
      <c r="L257" s="2">
        <f>G257-H257</f>
        <v>0</v>
      </c>
      <c r="M257" s="4" t="s">
        <v>51</v>
      </c>
      <c r="N257" s="4" t="s">
        <v>23</v>
      </c>
      <c r="O257" s="3">
        <f>J257/G257</f>
        <v>0.70536258252300998</v>
      </c>
      <c r="P257" s="2">
        <v>0</v>
      </c>
    </row>
    <row r="258" spans="1:16" ht="31.5" x14ac:dyDescent="0.2">
      <c r="A258" s="4" t="s">
        <v>50</v>
      </c>
      <c r="B258" s="6" t="s">
        <v>49</v>
      </c>
      <c r="C258" s="5" t="s">
        <v>2</v>
      </c>
      <c r="D258" s="2">
        <v>0</v>
      </c>
      <c r="E258" s="2">
        <v>278811.14</v>
      </c>
      <c r="F258" s="2">
        <v>1541.67</v>
      </c>
      <c r="G258" s="2">
        <f>D258+(E258-F258)</f>
        <v>277269.47000000003</v>
      </c>
      <c r="H258" s="2">
        <v>277269.46999999997</v>
      </c>
      <c r="I258" s="2">
        <v>197933.22</v>
      </c>
      <c r="J258" s="2">
        <v>197933.22</v>
      </c>
      <c r="K258" s="2">
        <v>196738.8</v>
      </c>
      <c r="L258" s="2">
        <f>G258-H258</f>
        <v>0</v>
      </c>
      <c r="M258" s="4" t="s">
        <v>48</v>
      </c>
      <c r="N258" s="4" t="s">
        <v>23</v>
      </c>
      <c r="O258" s="3">
        <f>J258/G258</f>
        <v>0.71386590092302615</v>
      </c>
      <c r="P258" s="2">
        <v>0</v>
      </c>
    </row>
    <row r="259" spans="1:16" ht="52.5" x14ac:dyDescent="0.2">
      <c r="A259" s="4" t="s">
        <v>47</v>
      </c>
      <c r="B259" s="6" t="s">
        <v>46</v>
      </c>
      <c r="C259" s="5" t="s">
        <v>2</v>
      </c>
      <c r="D259" s="2">
        <v>0</v>
      </c>
      <c r="E259" s="2">
        <v>1550066.82</v>
      </c>
      <c r="F259" s="2">
        <v>2607.2199999999998</v>
      </c>
      <c r="G259" s="2">
        <f>D259+(E259-F259)</f>
        <v>1547459.6</v>
      </c>
      <c r="H259" s="2">
        <v>1547459.6</v>
      </c>
      <c r="I259" s="2">
        <v>1547459.6</v>
      </c>
      <c r="J259" s="2">
        <v>1547459.6</v>
      </c>
      <c r="K259" s="2">
        <v>1415693.23</v>
      </c>
      <c r="L259" s="2">
        <f>G259-H259</f>
        <v>0</v>
      </c>
      <c r="M259" s="4" t="s">
        <v>45</v>
      </c>
      <c r="N259" s="4" t="s">
        <v>23</v>
      </c>
      <c r="O259" s="3">
        <f>J259/G259</f>
        <v>1</v>
      </c>
      <c r="P259" s="2">
        <v>0</v>
      </c>
    </row>
    <row r="260" spans="1:16" ht="31.5" x14ac:dyDescent="0.2">
      <c r="A260" s="4" t="s">
        <v>44</v>
      </c>
      <c r="B260" s="6" t="s">
        <v>43</v>
      </c>
      <c r="C260" s="5" t="s">
        <v>2</v>
      </c>
      <c r="D260" s="2">
        <v>0</v>
      </c>
      <c r="E260" s="2">
        <v>274152.32000000001</v>
      </c>
      <c r="F260" s="2">
        <v>3209.71</v>
      </c>
      <c r="G260" s="2">
        <f>D260+(E260-F260)</f>
        <v>270942.61</v>
      </c>
      <c r="H260" s="2">
        <v>270942.61</v>
      </c>
      <c r="I260" s="2">
        <v>270942.61</v>
      </c>
      <c r="J260" s="2">
        <v>270942.61</v>
      </c>
      <c r="K260" s="2">
        <v>269307.62</v>
      </c>
      <c r="L260" s="2">
        <f>G260-H260</f>
        <v>0</v>
      </c>
      <c r="M260" s="4" t="s">
        <v>24</v>
      </c>
      <c r="N260" s="4" t="s">
        <v>23</v>
      </c>
      <c r="O260" s="3">
        <f>J260/G260</f>
        <v>1</v>
      </c>
      <c r="P260" s="2">
        <v>0</v>
      </c>
    </row>
    <row r="261" spans="1:16" ht="42" x14ac:dyDescent="0.2">
      <c r="A261" s="4" t="s">
        <v>42</v>
      </c>
      <c r="B261" s="6" t="s">
        <v>41</v>
      </c>
      <c r="C261" s="5" t="s">
        <v>2</v>
      </c>
      <c r="D261" s="2">
        <v>0</v>
      </c>
      <c r="E261" s="2">
        <v>589664.80000000005</v>
      </c>
      <c r="F261" s="2">
        <v>1880.39</v>
      </c>
      <c r="G261" s="2">
        <f>D261+(E261-F261)</f>
        <v>587784.41</v>
      </c>
      <c r="H261" s="2">
        <v>587784.41</v>
      </c>
      <c r="I261" s="2">
        <v>544996.98</v>
      </c>
      <c r="J261" s="2">
        <v>544996.98</v>
      </c>
      <c r="K261" s="2">
        <v>541708.21</v>
      </c>
      <c r="L261" s="2">
        <f>G261-H261</f>
        <v>0</v>
      </c>
      <c r="M261" s="4" t="s">
        <v>40</v>
      </c>
      <c r="N261" s="4" t="s">
        <v>23</v>
      </c>
      <c r="O261" s="3">
        <f>J261/G261</f>
        <v>0.92720557185244157</v>
      </c>
      <c r="P261" s="2">
        <v>0</v>
      </c>
    </row>
    <row r="262" spans="1:16" ht="42" x14ac:dyDescent="0.2">
      <c r="A262" s="4" t="s">
        <v>39</v>
      </c>
      <c r="B262" s="6" t="s">
        <v>38</v>
      </c>
      <c r="C262" s="5" t="s">
        <v>2</v>
      </c>
      <c r="D262" s="2">
        <v>0</v>
      </c>
      <c r="E262" s="2">
        <v>1107306.17</v>
      </c>
      <c r="F262" s="2">
        <v>1777.15</v>
      </c>
      <c r="G262" s="2">
        <f>D262+(E262-F262)</f>
        <v>1105529.02</v>
      </c>
      <c r="H262" s="2">
        <v>1105529.02</v>
      </c>
      <c r="I262" s="2">
        <v>1105529.02</v>
      </c>
      <c r="J262" s="2">
        <v>1105529.02</v>
      </c>
      <c r="K262" s="2">
        <v>1098857.72</v>
      </c>
      <c r="L262" s="2">
        <f>G262-H262</f>
        <v>0</v>
      </c>
      <c r="M262" s="4" t="s">
        <v>27</v>
      </c>
      <c r="N262" s="4" t="s">
        <v>23</v>
      </c>
      <c r="O262" s="3">
        <f>J262/G262</f>
        <v>1</v>
      </c>
      <c r="P262" s="2">
        <v>0</v>
      </c>
    </row>
    <row r="263" spans="1:16" ht="52.5" x14ac:dyDescent="0.2">
      <c r="A263" s="4" t="s">
        <v>37</v>
      </c>
      <c r="B263" s="6" t="s">
        <v>36</v>
      </c>
      <c r="C263" s="5" t="s">
        <v>2</v>
      </c>
      <c r="D263" s="2">
        <v>0</v>
      </c>
      <c r="E263" s="2">
        <v>937730.95</v>
      </c>
      <c r="F263" s="2">
        <v>18354.669999999998</v>
      </c>
      <c r="G263" s="2">
        <f>D263+(E263-F263)</f>
        <v>919376.27999999991</v>
      </c>
      <c r="H263" s="2">
        <v>919376.28</v>
      </c>
      <c r="I263" s="2">
        <v>919376.28</v>
      </c>
      <c r="J263" s="2">
        <v>919376.28</v>
      </c>
      <c r="K263" s="2">
        <v>513766.16</v>
      </c>
      <c r="L263" s="2">
        <f>G263-H263</f>
        <v>0</v>
      </c>
      <c r="M263" s="4" t="s">
        <v>35</v>
      </c>
      <c r="N263" s="4" t="s">
        <v>23</v>
      </c>
      <c r="O263" s="3">
        <f>J263/G263</f>
        <v>1.0000000000000002</v>
      </c>
      <c r="P263" s="2">
        <v>0</v>
      </c>
    </row>
    <row r="264" spans="1:16" ht="31.5" customHeight="1" x14ac:dyDescent="0.2">
      <c r="A264" s="4" t="s">
        <v>34</v>
      </c>
      <c r="B264" s="6" t="s">
        <v>33</v>
      </c>
      <c r="C264" s="5" t="s">
        <v>32</v>
      </c>
      <c r="D264" s="2">
        <v>0</v>
      </c>
      <c r="E264" s="2">
        <v>343681.94</v>
      </c>
      <c r="F264" s="2">
        <v>726.61</v>
      </c>
      <c r="G264" s="2">
        <f>D264+(E264-F264)</f>
        <v>342955.33</v>
      </c>
      <c r="H264" s="2">
        <v>342955.33</v>
      </c>
      <c r="I264" s="2">
        <v>342955.33</v>
      </c>
      <c r="J264" s="2">
        <v>342955.33</v>
      </c>
      <c r="K264" s="2">
        <v>231635.18</v>
      </c>
      <c r="L264" s="2">
        <f>G264-H264</f>
        <v>0</v>
      </c>
      <c r="M264" s="4" t="s">
        <v>31</v>
      </c>
      <c r="N264" s="4" t="s">
        <v>30</v>
      </c>
      <c r="O264" s="3">
        <f>J264/G264</f>
        <v>1</v>
      </c>
      <c r="P264" s="2">
        <v>0</v>
      </c>
    </row>
    <row r="265" spans="1:16" ht="21" x14ac:dyDescent="0.2">
      <c r="A265" s="4" t="s">
        <v>29</v>
      </c>
      <c r="B265" s="6" t="s">
        <v>28</v>
      </c>
      <c r="C265" s="5" t="s">
        <v>2</v>
      </c>
      <c r="D265" s="2">
        <v>0</v>
      </c>
      <c r="E265" s="2">
        <v>172811.44</v>
      </c>
      <c r="F265" s="2">
        <v>1309.3699999999999</v>
      </c>
      <c r="G265" s="2">
        <f>D265+(E265-F265)</f>
        <v>171502.07</v>
      </c>
      <c r="H265" s="2">
        <v>171502.07</v>
      </c>
      <c r="I265" s="2">
        <v>171502.07</v>
      </c>
      <c r="J265" s="2">
        <v>171502.07</v>
      </c>
      <c r="K265" s="2">
        <v>170467.14</v>
      </c>
      <c r="L265" s="2">
        <f>G265-H265</f>
        <v>0</v>
      </c>
      <c r="M265" s="4" t="s">
        <v>27</v>
      </c>
      <c r="N265" s="4" t="s">
        <v>23</v>
      </c>
      <c r="O265" s="3">
        <f>J265/G265</f>
        <v>1</v>
      </c>
      <c r="P265" s="2">
        <v>0</v>
      </c>
    </row>
    <row r="266" spans="1:16" ht="31.5" x14ac:dyDescent="0.2">
      <c r="A266" s="4" t="s">
        <v>26</v>
      </c>
      <c r="B266" s="6" t="s">
        <v>25</v>
      </c>
      <c r="C266" s="5" t="s">
        <v>2</v>
      </c>
      <c r="D266" s="2">
        <v>0</v>
      </c>
      <c r="E266" s="2">
        <v>82290.25</v>
      </c>
      <c r="F266" s="2">
        <v>3395.89</v>
      </c>
      <c r="G266" s="2">
        <f>D266+(E266-F266)</f>
        <v>78894.36</v>
      </c>
      <c r="H266" s="2">
        <v>78894.36</v>
      </c>
      <c r="I266" s="2">
        <v>78894.36</v>
      </c>
      <c r="J266" s="2">
        <v>78894.36</v>
      </c>
      <c r="K266" s="2">
        <v>78418.27</v>
      </c>
      <c r="L266" s="2">
        <f>G266-H266</f>
        <v>0</v>
      </c>
      <c r="M266" s="4" t="s">
        <v>24</v>
      </c>
      <c r="N266" s="4" t="s">
        <v>23</v>
      </c>
      <c r="O266" s="3">
        <f>J266/G266</f>
        <v>1</v>
      </c>
      <c r="P266" s="2">
        <v>0</v>
      </c>
    </row>
    <row r="267" spans="1:16" ht="21" x14ac:dyDescent="0.2">
      <c r="A267" s="4" t="s">
        <v>22</v>
      </c>
      <c r="B267" s="6" t="s">
        <v>21</v>
      </c>
      <c r="C267" s="5" t="s">
        <v>18</v>
      </c>
      <c r="D267" s="2">
        <v>0</v>
      </c>
      <c r="E267" s="2">
        <v>332000</v>
      </c>
      <c r="F267" s="2">
        <v>691.72</v>
      </c>
      <c r="G267" s="2">
        <f>D267+(E267-F267)</f>
        <v>331308.28000000003</v>
      </c>
      <c r="H267" s="2">
        <v>331308.28000000003</v>
      </c>
      <c r="I267" s="2">
        <v>331308.28000000003</v>
      </c>
      <c r="J267" s="2">
        <v>331308.28000000003</v>
      </c>
      <c r="K267" s="2">
        <v>165211.15</v>
      </c>
      <c r="L267" s="2">
        <f>G267-H267</f>
        <v>0</v>
      </c>
      <c r="M267" s="4" t="s">
        <v>1</v>
      </c>
      <c r="N267" s="4" t="s">
        <v>0</v>
      </c>
      <c r="O267" s="3">
        <f>J267/G267</f>
        <v>1</v>
      </c>
      <c r="P267" s="2">
        <v>0</v>
      </c>
    </row>
    <row r="268" spans="1:16" ht="21" x14ac:dyDescent="0.2">
      <c r="A268" s="4" t="s">
        <v>20</v>
      </c>
      <c r="B268" s="6" t="s">
        <v>19</v>
      </c>
      <c r="C268" s="5" t="s">
        <v>18</v>
      </c>
      <c r="D268" s="2">
        <v>0</v>
      </c>
      <c r="E268" s="2">
        <v>332000</v>
      </c>
      <c r="F268" s="2">
        <v>544.99</v>
      </c>
      <c r="G268" s="2">
        <f>D268+(E268-F268)</f>
        <v>331455.01</v>
      </c>
      <c r="H268" s="2">
        <v>331455.01</v>
      </c>
      <c r="I268" s="2">
        <v>331455.01</v>
      </c>
      <c r="J268" s="2">
        <v>331455.01</v>
      </c>
      <c r="K268" s="2">
        <v>329454.86</v>
      </c>
      <c r="L268" s="2">
        <f>G268-H268</f>
        <v>0</v>
      </c>
      <c r="M268" s="4" t="s">
        <v>1</v>
      </c>
      <c r="N268" s="4" t="s">
        <v>0</v>
      </c>
      <c r="O268" s="3">
        <f>J268/G268</f>
        <v>1</v>
      </c>
      <c r="P268" s="2">
        <v>0</v>
      </c>
    </row>
    <row r="269" spans="1:16" ht="21" x14ac:dyDescent="0.2">
      <c r="A269" s="4" t="s">
        <v>17</v>
      </c>
      <c r="B269" s="6" t="s">
        <v>16</v>
      </c>
      <c r="C269" s="5" t="s">
        <v>13</v>
      </c>
      <c r="D269" s="2">
        <v>0</v>
      </c>
      <c r="E269" s="2">
        <v>332000</v>
      </c>
      <c r="F269" s="2">
        <v>383.63</v>
      </c>
      <c r="G269" s="2">
        <f>D269+(E269-F269)</f>
        <v>331616.37</v>
      </c>
      <c r="H269" s="2">
        <v>331616.37</v>
      </c>
      <c r="I269" s="2">
        <v>331616.37</v>
      </c>
      <c r="J269" s="2">
        <v>331616.37</v>
      </c>
      <c r="K269" s="2">
        <v>329615.24</v>
      </c>
      <c r="L269" s="2">
        <f>G269-H269</f>
        <v>0</v>
      </c>
      <c r="M269" s="4" t="s">
        <v>1</v>
      </c>
      <c r="N269" s="4" t="s">
        <v>0</v>
      </c>
      <c r="O269" s="3">
        <f>J269/G269</f>
        <v>1</v>
      </c>
      <c r="P269" s="2">
        <v>0</v>
      </c>
    </row>
    <row r="270" spans="1:16" ht="21" x14ac:dyDescent="0.2">
      <c r="A270" s="4" t="s">
        <v>15</v>
      </c>
      <c r="B270" s="6" t="s">
        <v>14</v>
      </c>
      <c r="C270" s="5" t="s">
        <v>13</v>
      </c>
      <c r="D270" s="2">
        <v>0</v>
      </c>
      <c r="E270" s="2">
        <v>332000</v>
      </c>
      <c r="F270" s="2">
        <v>674.25</v>
      </c>
      <c r="G270" s="2">
        <f>D270+(E270-F270)</f>
        <v>331325.75</v>
      </c>
      <c r="H270" s="2">
        <v>331325.75</v>
      </c>
      <c r="I270" s="2">
        <v>331325.75</v>
      </c>
      <c r="J270" s="2">
        <v>331325.75</v>
      </c>
      <c r="K270" s="2">
        <v>329326.36</v>
      </c>
      <c r="L270" s="2">
        <f>G270-H270</f>
        <v>0</v>
      </c>
      <c r="M270" s="4" t="s">
        <v>1</v>
      </c>
      <c r="N270" s="4" t="s">
        <v>0</v>
      </c>
      <c r="O270" s="3">
        <f>J270/G270</f>
        <v>1</v>
      </c>
      <c r="P270" s="2">
        <v>0</v>
      </c>
    </row>
    <row r="271" spans="1:16" ht="42" x14ac:dyDescent="0.2">
      <c r="A271" s="4" t="s">
        <v>12</v>
      </c>
      <c r="B271" s="6" t="s">
        <v>11</v>
      </c>
      <c r="C271" s="5" t="s">
        <v>2</v>
      </c>
      <c r="D271" s="2">
        <v>0</v>
      </c>
      <c r="E271" s="2">
        <v>332000</v>
      </c>
      <c r="F271" s="2">
        <v>691.01</v>
      </c>
      <c r="G271" s="2">
        <f>D271+(E271-F271)</f>
        <v>331308.99</v>
      </c>
      <c r="H271" s="2">
        <v>331308.99</v>
      </c>
      <c r="I271" s="2">
        <v>0</v>
      </c>
      <c r="J271" s="2">
        <v>0</v>
      </c>
      <c r="K271" s="2">
        <v>0</v>
      </c>
      <c r="L271" s="2">
        <f>G271-H271</f>
        <v>0</v>
      </c>
      <c r="M271" s="4" t="s">
        <v>1</v>
      </c>
      <c r="N271" s="4" t="s">
        <v>0</v>
      </c>
      <c r="O271" s="3">
        <f>J271/G271</f>
        <v>0</v>
      </c>
      <c r="P271" s="2">
        <v>0</v>
      </c>
    </row>
    <row r="272" spans="1:16" ht="31.5" x14ac:dyDescent="0.2">
      <c r="A272" s="4" t="s">
        <v>10</v>
      </c>
      <c r="B272" s="6" t="s">
        <v>9</v>
      </c>
      <c r="C272" s="5" t="s">
        <v>2</v>
      </c>
      <c r="D272" s="2">
        <v>0</v>
      </c>
      <c r="E272" s="2">
        <v>332000</v>
      </c>
      <c r="F272" s="2">
        <v>685.52</v>
      </c>
      <c r="G272" s="2">
        <f>D272+(E272-F272)</f>
        <v>331314.48</v>
      </c>
      <c r="H272" s="2">
        <v>331314.48</v>
      </c>
      <c r="I272" s="2">
        <v>0</v>
      </c>
      <c r="J272" s="2">
        <v>0</v>
      </c>
      <c r="K272" s="2">
        <v>0</v>
      </c>
      <c r="L272" s="2">
        <f>G272-H272</f>
        <v>0</v>
      </c>
      <c r="M272" s="4" t="s">
        <v>1</v>
      </c>
      <c r="N272" s="4" t="s">
        <v>0</v>
      </c>
      <c r="O272" s="3">
        <f>J272/G272</f>
        <v>0</v>
      </c>
      <c r="P272" s="2">
        <v>0</v>
      </c>
    </row>
    <row r="273" spans="1:16" ht="31.5" x14ac:dyDescent="0.2">
      <c r="A273" s="4" t="s">
        <v>8</v>
      </c>
      <c r="B273" s="6" t="s">
        <v>7</v>
      </c>
      <c r="C273" s="5" t="s">
        <v>2</v>
      </c>
      <c r="D273" s="2">
        <v>0</v>
      </c>
      <c r="E273" s="2">
        <v>332000</v>
      </c>
      <c r="F273" s="2">
        <v>787.26</v>
      </c>
      <c r="G273" s="2">
        <f>D273+(E273-F273)</f>
        <v>331212.74</v>
      </c>
      <c r="H273" s="2">
        <v>331212.74</v>
      </c>
      <c r="I273" s="2">
        <v>0</v>
      </c>
      <c r="J273" s="2">
        <v>0</v>
      </c>
      <c r="K273" s="2">
        <v>0</v>
      </c>
      <c r="L273" s="2">
        <f>G273-H273</f>
        <v>0</v>
      </c>
      <c r="M273" s="4" t="s">
        <v>1</v>
      </c>
      <c r="N273" s="4" t="s">
        <v>0</v>
      </c>
      <c r="O273" s="3">
        <f>J273/G273</f>
        <v>0</v>
      </c>
      <c r="P273" s="2">
        <v>0</v>
      </c>
    </row>
    <row r="274" spans="1:16" ht="38.25" customHeight="1" x14ac:dyDescent="0.2">
      <c r="A274" s="4" t="s">
        <v>6</v>
      </c>
      <c r="B274" s="6" t="s">
        <v>5</v>
      </c>
      <c r="C274" s="5" t="s">
        <v>2</v>
      </c>
      <c r="D274" s="2">
        <v>0</v>
      </c>
      <c r="E274" s="2">
        <v>332000</v>
      </c>
      <c r="F274" s="2">
        <v>787.26</v>
      </c>
      <c r="G274" s="2">
        <f>D274+(E274-F274)</f>
        <v>331212.74</v>
      </c>
      <c r="H274" s="2">
        <v>331212.74</v>
      </c>
      <c r="I274" s="2">
        <v>331212.74</v>
      </c>
      <c r="J274" s="2">
        <v>331212.74</v>
      </c>
      <c r="K274" s="2">
        <v>221234.59</v>
      </c>
      <c r="L274" s="2">
        <f>G274-H274</f>
        <v>0</v>
      </c>
      <c r="M274" s="4" t="s">
        <v>1</v>
      </c>
      <c r="N274" s="4" t="s">
        <v>0</v>
      </c>
      <c r="O274" s="3">
        <f>J274/G274</f>
        <v>1</v>
      </c>
      <c r="P274" s="2">
        <v>0</v>
      </c>
    </row>
    <row r="275" spans="1:16" ht="31.5" x14ac:dyDescent="0.2">
      <c r="A275" s="4" t="s">
        <v>4</v>
      </c>
      <c r="B275" s="6" t="s">
        <v>3</v>
      </c>
      <c r="C275" s="5" t="s">
        <v>2</v>
      </c>
      <c r="D275" s="2">
        <v>0</v>
      </c>
      <c r="E275" s="2">
        <v>332000</v>
      </c>
      <c r="F275" s="2">
        <v>685.52</v>
      </c>
      <c r="G275" s="2">
        <f>D275+(E275-F275)</f>
        <v>331314.48</v>
      </c>
      <c r="H275" s="2">
        <v>331314.48</v>
      </c>
      <c r="I275" s="2">
        <v>0</v>
      </c>
      <c r="J275" s="2">
        <v>0</v>
      </c>
      <c r="K275" s="2">
        <v>0</v>
      </c>
      <c r="L275" s="2">
        <f>G275-H275</f>
        <v>0</v>
      </c>
      <c r="M275" s="4" t="s">
        <v>1</v>
      </c>
      <c r="N275" s="4" t="s">
        <v>0</v>
      </c>
      <c r="O275" s="3">
        <f>J275/G275</f>
        <v>0</v>
      </c>
      <c r="P275" s="2">
        <v>0</v>
      </c>
    </row>
  </sheetData>
  <mergeCells count="7">
    <mergeCell ref="A2:P2"/>
    <mergeCell ref="A12:C12"/>
    <mergeCell ref="A4:P4"/>
    <mergeCell ref="A5:Q5"/>
    <mergeCell ref="A7:Q7"/>
    <mergeCell ref="A10:P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III 4TO TRIMESTRE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Osorio Cortaza</dc:creator>
  <cp:lastModifiedBy>Erika Osorio Cortaza</cp:lastModifiedBy>
  <dcterms:created xsi:type="dcterms:W3CDTF">2019-03-15T19:45:45Z</dcterms:created>
  <dcterms:modified xsi:type="dcterms:W3CDTF">2019-03-15T19:46:27Z</dcterms:modified>
</cp:coreProperties>
</file>